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172.16.33.199\share\02_財政\平成29年度・平成30年度・令和元年度・令和2年度\01-01 調査報告\令和07調査\08.03.11　 R6財政状況資料集の作成\【財政状況資料集】_204862_小谷村_2024\"/>
    </mc:Choice>
  </mc:AlternateContent>
  <xr:revisionPtr revIDLastSave="0" documentId="13_ncr:1_{B5AFB77E-1D60-49EF-AFBE-D426E123227B}" xr6:coauthVersionLast="47" xr6:coauthVersionMax="47" xr10:uidLastSave="{00000000-0000-0000-0000-000000000000}"/>
  <bookViews>
    <workbookView xWindow="-120" yWindow="-120" windowWidth="29040" windowHeight="17640" tabRatio="86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W35" i="10"/>
  <c r="BW36" i="10" s="1"/>
  <c r="BW37" i="10" s="1"/>
  <c r="BW38" i="10" s="1"/>
  <c r="BW39" i="10" s="1"/>
  <c r="BW40" i="10" s="1"/>
  <c r="BW41" i="10" s="1"/>
  <c r="BW42" i="10" s="1"/>
  <c r="BW43" i="10" s="1"/>
  <c r="BE35" i="10"/>
  <c r="C35" i="10"/>
  <c r="BW34" i="10"/>
  <c r="BE34" i="10"/>
  <c r="U34" i="10"/>
  <c r="U35" i="10" s="1"/>
  <c r="U36" i="10" s="1"/>
  <c r="C34" i="10"/>
  <c r="AM34" i="10" s="1"/>
  <c r="AM35" i="10" s="1"/>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<sst xmlns="http://schemas.openxmlformats.org/spreadsheetml/2006/main" count="1145" uniqueCount="569">
  <si>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</si>
  <si>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</si>
  <si>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</si>
  <si>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</si>
  <si>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</si>
  <si>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</si>
  <si>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</si>
  <si>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</si>
  <si>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</si>
  <si>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</si>
  <si>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</si>
  <si>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</si>
  <si>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</si>
  <si>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</si>
  <si>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</si>
  <si>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</si>
  <si>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</si>
  <si>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</si>
  <si>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</si>
  <si>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</si>
  <si>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</si>
  <si>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</si>
  <si>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</si>
  <si>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</si>
  <si>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</si>
  <si>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</si>
  <si>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</si>
  <si>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</si>
  <si>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</si>
  <si>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</si>
  <si>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</si>
  <si>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</si>
  <si>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</si>
  <si>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</si>
  <si>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</si>
  <si>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</si>
  <si>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</si>
  <si>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</si>
  <si>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</si>
  <si>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</si>
  <si>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</si>
  <si>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</si>
  <si>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</si>
  <si>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</si>
  <si>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</si>
  <si>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</si>
  <si>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</si>
  <si>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</si>
  <si>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</si>
  <si>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</si>
  <si>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</si>
  <si>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</si>
  <si>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</si>
  <si>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</si>
  <si>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</si>
  <si>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</si>
  <si>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</si>
  <si>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</si>
  <si>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</si>
  <si>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</si>
  <si>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</si>
  <si>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</si>
  <si>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</si>
  <si>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</si>
  <si>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</si>
  <si>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</si>
  <si>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</si>
  <si>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</si>
  <si>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</si>
  <si>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</si>
  <si>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</si>
  <si>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</si>
  <si>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</si>
  <si>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</si>
  <si>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</si>
  <si>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</si>
  <si>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</si>
  <si>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</si>
  <si>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</si>
  <si>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</si>
  <si>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</si>
  <si>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</si>
  <si>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</si>
  <si>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</si>
  <si>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</si>
  <si>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</si>
  <si>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</si>
  <si>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</si>
  <si>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</si>
  <si>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</si>
  <si>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</si>
  <si>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</si>
  <si>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</si>
  <si>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</si>
  <si>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小谷村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</si>
  <si>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</si>
  <si>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</si>
  <si>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</si>
  <si>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</si>
  <si>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</si>
  <si>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</si>
  <si>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</si>
  <si>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</si>
  <si>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</si>
  <si>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</si>
  <si>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</si>
  <si>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</si>
  <si>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</si>
  <si>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</si>
  <si>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</si>
  <si>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</si>
  <si>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</si>
  <si>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</si>
  <si>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</si>
  <si>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</si>
  <si>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</si>
  <si>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</si>
  <si>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</si>
  <si>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</si>
  <si>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</si>
  <si>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</si>
  <si>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</si>
  <si>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</si>
  <si>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</si>
  <si>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</si>
  <si>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</si>
  <si>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</si>
  <si>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</si>
  <si>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</si>
  <si>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</si>
  <si>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</si>
  <si>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</si>
  <si>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</si>
  <si>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</si>
  <si>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</si>
  <si>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</si>
  <si>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</si>
  <si>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</si>
  <si>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</si>
  <si>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</si>
  <si>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</si>
  <si>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</si>
  <si>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</si>
  <si>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</si>
  <si>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</si>
  <si>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</si>
  <si>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</si>
  <si>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</si>
  <si>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</si>
  <si>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</si>
  <si>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</si>
  <si>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</si>
  <si>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</si>
  <si>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</si>
  <si>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</si>
  <si>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</si>
  <si>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</si>
  <si>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</si>
  <si>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</si>
  <si>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</si>
  <si>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</si>
  <si>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</si>
  <si>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</si>
  <si>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</si>
  <si>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</si>
  <si>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</si>
  <si>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</si>
  <si>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</si>
  <si>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</si>
  <si>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</si>
  <si>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</si>
  <si>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</si>
  <si>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</si>
  <si>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</si>
  <si>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</si>
  <si>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</si>
  <si>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</si>
  <si>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</si>
  <si>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</si>
  <si>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</si>
  <si>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</si>
  <si>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</si>
  <si>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</si>
  <si>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</si>
  <si>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</si>
  <si>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</si>
  <si>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</si>
  <si>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</si>
  <si>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</si>
  <si>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</si>
  <si>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</si>
  <si>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</si>
  <si>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</si>
  <si>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</si>
  <si>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</si>
  <si>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</si>
  <si>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</si>
  <si>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</si>
  <si>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</si>
  <si>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</si>
  <si>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</si>
  <si>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</si>
  <si>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</si>
  <si>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</si>
  <si>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長野県小谷村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</si>
  <si>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</si>
  <si>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</si>
  <si>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</si>
  <si>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</si>
  <si>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</si>
  <si>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</si>
  <si>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</si>
  <si>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</si>
  <si>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</si>
  <si>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</si>
  <si>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</si>
  <si>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</si>
  <si>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</si>
  <si>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</si>
  <si>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</si>
  <si>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</si>
  <si>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</si>
  <si>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</si>
  <si>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</si>
  <si>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</si>
  <si>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</si>
  <si>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</si>
  <si>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</si>
  <si>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</si>
  <si>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</si>
  <si>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</si>
  <si>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</si>
  <si>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</si>
  <si>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</si>
  <si>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</si>
  <si>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</si>
  <si>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</si>
  <si>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</si>
  <si>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</si>
  <si>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</si>
  <si>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</si>
  <si>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</si>
  <si>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</si>
  <si>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</si>
  <si>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</si>
  <si>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</si>
  <si>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</si>
  <si>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</si>
  <si>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</si>
  <si>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</si>
  <si>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</si>
  <si>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</si>
  <si>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</si>
  <si>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</si>
  <si>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</si>
  <si>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</si>
  <si>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</si>
  <si>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</si>
  <si>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</si>
  <si>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</si>
  <si>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</si>
  <si>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</si>
  <si>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</si>
  <si>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</si>
  <si>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</si>
  <si>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</si>
  <si>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</si>
  <si>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</si>
  <si>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</si>
  <si>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</si>
  <si>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</si>
  <si>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</si>
  <si>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</si>
  <si>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</si>
  <si>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</si>
  <si>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</si>
  <si>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</si>
  <si>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</si>
  <si>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</si>
  <si>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</si>
  <si>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</si>
  <si>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</si>
  <si>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</si>
  <si>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</si>
  <si>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</si>
  <si>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</si>
  <si>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</si>
  <si>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</si>
  <si>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</si>
  <si>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</si>
  <si>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</si>
  <si>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</si>
  <si>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</si>
  <si>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</si>
  <si>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</si>
  <si>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</si>
  <si>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</si>
  <si>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</si>
  <si>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</si>
  <si>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</si>
  <si>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</si>
  <si>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</si>
  <si>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</si>
  <si>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</si>
  <si>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</si>
  <si>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</si>
  <si>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</si>
  <si>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</si>
  <si>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</si>
  <si>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</si>
  <si>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</si>
  <si>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</si>
  <si>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</si>
  <si>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</si>
  <si>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</si>
  <si>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</si>
  <si>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</si>
  <si>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</si>
  <si>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</si>
  <si>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</si>
  <si>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</si>
  <si>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</si>
  <si>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</si>
  <si>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</si>
  <si>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</si>
  <si>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</si>
  <si>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</si>
  <si>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</si>
  <si>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</si>
  <si>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</si>
  <si>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</si>
  <si>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</si>
  <si>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</si>
  <si>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</si>
  <si>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</si>
  <si>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</si>
  <si>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</si>
  <si>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</si>
  <si>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</si>
  <si>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</si>
  <si>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</si>
  <si>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</si>
  <si>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</si>
  <si>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</si>
  <si>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</si>
  <si>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</si>
  <si>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</si>
  <si>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</si>
  <si>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</si>
  <si>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</si>
  <si>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</si>
  <si>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</si>
  <si>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</si>
  <si>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</si>
  <si>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</si>
  <si>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長野県小谷村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</si>
  <si>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</si>
  <si>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</si>
  <si>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</si>
  <si>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</si>
  <si>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</si>
  <si>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</si>
  <si>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</si>
  <si>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</si>
  <si>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</si>
  <si>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</si>
  <si>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</si>
  <si>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</si>
  <si>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</si>
  <si>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</si>
  <si>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</si>
  <si>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</si>
  <si>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</si>
  <si>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</si>
  <si>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</si>
  <si>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</si>
  <si>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</si>
  <si>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</si>
  <si>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</si>
  <si>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</si>
  <si>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</si>
  <si>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</si>
  <si>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</si>
  <si>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</si>
  <si>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</si>
  <si>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</si>
  <si>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</si>
  <si>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</si>
  <si>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</si>
  <si>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</si>
  <si>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国民健康保険診療施設特別会計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</si>
  <si>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</si>
  <si>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</si>
  <si>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</si>
  <si>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</si>
  <si>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</si>
  <si>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</si>
  <si>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</si>
  <si>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</si>
  <si>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</si>
  <si>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</si>
  <si>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</si>
  <si>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</si>
  <si>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</si>
  <si>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</si>
  <si>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</si>
  <si>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</si>
  <si>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</si>
  <si>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</si>
  <si>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</si>
  <si>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</si>
  <si>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</si>
  <si>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</si>
  <si>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</si>
  <si>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</si>
  <si>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</si>
  <si>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</si>
  <si>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</si>
  <si>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</si>
  <si>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</si>
  <si>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</si>
  <si>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</si>
  <si>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</si>
  <si>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</si>
  <si>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</si>
  <si>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</si>
  <si>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</si>
  <si>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</si>
  <si>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</si>
  <si>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</si>
  <si>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</si>
  <si>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</si>
  <si>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</si>
  <si>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</si>
  <si>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</si>
  <si>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</si>
  <si>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</si>
  <si>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</si>
  <si>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</si>
  <si>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</si>
  <si>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</si>
  <si>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</si>
  <si>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</si>
  <si>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</si>
  <si>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</si>
  <si>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</si>
  <si>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</si>
  <si>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</si>
  <si>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</si>
  <si>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</si>
  <si>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</si>
  <si>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</si>
  <si>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</si>
  <si>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</si>
  <si>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</si>
  <si>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</si>
  <si>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</si>
  <si>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</si>
  <si>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</si>
  <si>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</si>
  <si>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</si>
  <si>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</si>
  <si>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</si>
  <si>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</si>
  <si>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</si>
  <si>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</si>
  <si>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</si>
  <si>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</si>
  <si>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</si>
  <si>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</si>
  <si>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</si>
  <si>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</si>
  <si>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</si>
  <si>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</si>
  <si>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</si>
  <si>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</si>
  <si>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</si>
  <si>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</si>
  <si>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</si>
  <si>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</si>
  <si>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</si>
  <si>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</si>
  <si>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</si>
  <si>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</si>
  <si>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</si>
  <si>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</si>
  <si>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</si>
  <si>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</si>
  <si>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</si>
  <si>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</si>
  <si>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</si>
  <si>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</si>
  <si>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</si>
  <si>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</si>
  <si>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</si>
  <si>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</si>
  <si>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</si>
  <si>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</si>
  <si>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</si>
  <si>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</si>
  <si>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</si>
  <si>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</si>
  <si>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</si>
  <si>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</si>
  <si>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</si>
  <si>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</si>
  <si>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</si>
  <si>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</si>
  <si>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</si>
  <si>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</si>
  <si>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</si>
  <si>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</si>
  <si>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</si>
  <si>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</si>
  <si>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</si>
  <si>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</si>
  <si>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</si>
  <si>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</si>
  <si>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</si>
  <si>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</si>
  <si>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</si>
  <si>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</si>
  <si>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</si>
  <si>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</si>
  <si>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</si>
  <si>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</si>
  <si>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</si>
  <si>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</si>
  <si>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</si>
  <si>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</si>
  <si>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2.73</t>
  </si>
  <si>
    <t>▲ 0.74</t>
  </si>
  <si>
    <t>▲ 2.24</t>
  </si>
  <si>
    <t>一般会計</t>
  </si>
  <si>
    <t>簡易水道事業会計</t>
  </si>
  <si>
    <t>下水道事業会計</t>
  </si>
  <si>
    <t>国民健康保険診療施設特別会計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</si>
  <si>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</si>
  <si>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</si>
  <si>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</si>
  <si>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</si>
  <si>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</si>
  <si>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</si>
  <si>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</si>
  <si>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</si>
  <si>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</si>
  <si>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道の駅おたり</t>
    <rPh sb="0" eb="1">
      <t>ミチ</t>
    </rPh>
    <rPh sb="2" eb="3">
      <t>エキ</t>
    </rPh>
    <phoneticPr fontId="2"/>
  </si>
  <si>
    <t>おたり振興公社</t>
    <rPh sb="3" eb="7">
      <t>シンコウコウシャ</t>
    </rPh>
    <phoneticPr fontId="2"/>
  </si>
  <si>
    <t>おたりアセット</t>
    <phoneticPr fontId="2"/>
  </si>
  <si>
    <t>-</t>
    <phoneticPr fontId="2"/>
  </si>
  <si>
    <t>「信州小谷村」ふるさと応援寄附基金</t>
    <rPh sb="1" eb="3">
      <t>シンシュウ</t>
    </rPh>
    <rPh sb="3" eb="6">
      <t>オタリムラ</t>
    </rPh>
    <rPh sb="11" eb="15">
      <t>オウエンキフ</t>
    </rPh>
    <rPh sb="15" eb="17">
      <t>キキン</t>
    </rPh>
    <phoneticPr fontId="5"/>
  </si>
  <si>
    <t>小谷村公共施設等整備基金</t>
    <rPh sb="0" eb="3">
      <t>オタリムラ</t>
    </rPh>
    <rPh sb="3" eb="5">
      <t>コウキョウ</t>
    </rPh>
    <rPh sb="5" eb="8">
      <t>シセツトウ</t>
    </rPh>
    <rPh sb="8" eb="12">
      <t>セイビキキン</t>
    </rPh>
    <phoneticPr fontId="5"/>
  </si>
  <si>
    <t>小谷村福祉基金</t>
    <rPh sb="0" eb="3">
      <t>オタリムラ</t>
    </rPh>
    <rPh sb="3" eb="7">
      <t>フクシキキン</t>
    </rPh>
    <phoneticPr fontId="5"/>
  </si>
  <si>
    <t>小谷村スポーツ振興基金</t>
    <rPh sb="0" eb="3">
      <t>オタリムラ</t>
    </rPh>
    <rPh sb="7" eb="9">
      <t>シンコウ</t>
    </rPh>
    <rPh sb="9" eb="11">
      <t>キキン</t>
    </rPh>
    <phoneticPr fontId="5"/>
  </si>
  <si>
    <t>小谷村水道施設整備基金</t>
    <rPh sb="0" eb="3">
      <t>オタリムラ</t>
    </rPh>
    <rPh sb="3" eb="5">
      <t>スイドウ</t>
    </rPh>
    <rPh sb="5" eb="7">
      <t>シセツ</t>
    </rPh>
    <rPh sb="7" eb="11">
      <t>セイビキキン</t>
    </rPh>
    <phoneticPr fontId="5"/>
  </si>
  <si>
    <t>-</t>
    <phoneticPr fontId="2"/>
  </si>
  <si>
    <t>白馬山麓事務組合</t>
    <rPh sb="0" eb="8">
      <t>ハクバサンロクジムクミアイ</t>
    </rPh>
    <phoneticPr fontId="2"/>
  </si>
  <si>
    <t>北アルプス広域連合</t>
    <rPh sb="0" eb="1">
      <t>キタ</t>
    </rPh>
    <rPh sb="5" eb="7">
      <t>コウイキ</t>
    </rPh>
    <rPh sb="7" eb="9">
      <t>レンゴウ</t>
    </rPh>
    <phoneticPr fontId="2"/>
  </si>
  <si>
    <t>長野県後期高齢者医療広域連合</t>
    <rPh sb="0" eb="10">
      <t>ナガノケンコウキコウレイシャイリョウ</t>
    </rPh>
    <rPh sb="10" eb="14">
      <t>コウイキレンゴウ</t>
    </rPh>
    <phoneticPr fontId="2"/>
  </si>
  <si>
    <t>長野県市町村総合事務組合</t>
    <rPh sb="0" eb="3">
      <t>ナガノケン</t>
    </rPh>
    <rPh sb="3" eb="6">
      <t>シチョウソン</t>
    </rPh>
    <rPh sb="6" eb="8">
      <t>ソウゴウ</t>
    </rPh>
    <rPh sb="8" eb="12">
      <t>ジムクミアイ</t>
    </rPh>
    <phoneticPr fontId="2"/>
  </si>
  <si>
    <t>長野県地方税滞納整理機構</t>
    <rPh sb="0" eb="3">
      <t>ナガノケン</t>
    </rPh>
    <rPh sb="3" eb="6">
      <t>チホウゼイ</t>
    </rPh>
    <rPh sb="6" eb="10">
      <t>タイノウセイリ</t>
    </rPh>
    <rPh sb="10" eb="12">
      <t>キコウ</t>
    </rPh>
    <phoneticPr fontId="2"/>
  </si>
  <si>
    <t>長野県市町村自治振興組合</t>
    <rPh sb="0" eb="3">
      <t>ナガノケン</t>
    </rPh>
    <rPh sb="3" eb="6">
      <t>シチョウソン</t>
    </rPh>
    <rPh sb="6" eb="8">
      <t>ジチ</t>
    </rPh>
    <rPh sb="8" eb="10">
      <t>シンコウ</t>
    </rPh>
    <rPh sb="10" eb="12">
      <t>クミアイ</t>
    </rPh>
    <phoneticPr fontId="2"/>
  </si>
  <si>
    <t>中信地域町村交通災害共済事務組合</t>
    <rPh sb="0" eb="2">
      <t>チュウシン</t>
    </rPh>
    <rPh sb="2" eb="4">
      <t>チイキ</t>
    </rPh>
    <rPh sb="4" eb="6">
      <t>チョウソン</t>
    </rPh>
    <rPh sb="6" eb="10">
      <t>コウツウサイガイ</t>
    </rPh>
    <rPh sb="10" eb="12">
      <t>キョウサイ</t>
    </rPh>
    <rPh sb="12" eb="16">
      <t>ジムクミアイ</t>
    </rPh>
    <phoneticPr fontId="2"/>
  </si>
  <si>
    <t>　（普通会計）</t>
    <rPh sb="2" eb="4">
      <t>フツウ</t>
    </rPh>
    <rPh sb="4" eb="6">
      <t>カイケイ</t>
    </rPh>
    <phoneticPr fontId="2"/>
  </si>
  <si>
    <t>　（介護保険事業特別会計）</t>
    <rPh sb="2" eb="6">
      <t>カイゴホケン</t>
    </rPh>
    <rPh sb="6" eb="8">
      <t>ジギョウ</t>
    </rPh>
    <rPh sb="8" eb="10">
      <t>トクベツ</t>
    </rPh>
    <rPh sb="10" eb="12">
      <t>カイケイ</t>
    </rPh>
    <phoneticPr fontId="2"/>
  </si>
  <si>
    <t>　（一般会計）</t>
    <rPh sb="2" eb="6">
      <t>イッパンカイケイ</t>
    </rPh>
    <phoneticPr fontId="2"/>
  </si>
  <si>
    <t>　（非常勤職員公務災害補償特別会計）</t>
    <rPh sb="2" eb="7">
      <t>ヒジョウキンショクイン</t>
    </rPh>
    <rPh sb="7" eb="11">
      <t>コウムサイガイ</t>
    </rPh>
    <rPh sb="11" eb="13">
      <t>ホショウ</t>
    </rPh>
    <rPh sb="13" eb="17">
      <t>トクベツカイケイ</t>
    </rPh>
    <phoneticPr fontId="2"/>
  </si>
  <si>
    <t>　（後期高齢者医療特別会計）</t>
    <rPh sb="2" eb="7">
      <t>コウキコウレイシャ</t>
    </rPh>
    <rPh sb="7" eb="9">
      <t>イリョウ</t>
    </rPh>
    <rPh sb="9" eb="11">
      <t>トクベツ</t>
    </rPh>
    <rPh sb="11" eb="13">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</si>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</sst>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8A81-4430-B21E-11410EE8AB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529806</c:v>
                </c:pt>
                <c:pt idx="1">
                  <c:v>300996</c:v>
                </c:pt>
                <c:pt idx="2">
                  <c:v>235619</c:v>
                </c:pt>
                <c:pt idx="3">
                  <c:v>208963</c:v>
                </c:pt>
                <c:pt idx="4">
                  <c:v>282818</c:v>
                </c:pt>
              </c:numCache>
            </c:numRef>
          </c:val>
          <c:smooth val="0"/>
          <c:extLst>
            <c:ext xmlns:c16="http://schemas.microsoft.com/office/drawing/2014/chart" uri="{C3380CC4-5D6E-409C-BE32-E72D297353CC}">
              <c16:uniqueId val="{00000001-8A81-4430-B21E-11410EE8AB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3.06</c:v>
                </c:pt>
                <c:pt idx="1">
                  <c:v>3.69</c:v>
                </c:pt>
                <c:pt idx="2">
                  <c:v>1.98</c:v>
                </c:pt>
                <c:pt idx="3">
                  <c:v>2.44</c:v>
                </c:pt>
                <c:pt idx="4">
                  <c:v>2.06</c:v>
                </c:pt>
              </c:numCache>
            </c:numRef>
          </c:val>
          <c:extLst>
            <c:ext xmlns:c16="http://schemas.microsoft.com/office/drawing/2014/chart" uri="{C3380CC4-5D6E-409C-BE32-E72D297353CC}">
              <c16:uniqueId val="{00000000-F3CA-40DD-ACB1-E94E3989F6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90.48</c:v>
                </c:pt>
                <c:pt idx="1">
                  <c:v>82.14</c:v>
                </c:pt>
                <c:pt idx="2">
                  <c:v>85.94</c:v>
                </c:pt>
                <c:pt idx="3">
                  <c:v>84.73</c:v>
                </c:pt>
                <c:pt idx="4">
                  <c:v>82.09</c:v>
                </c:pt>
              </c:numCache>
            </c:numRef>
          </c:val>
          <c:extLst>
            <c:ext xmlns:c16="http://schemas.microsoft.com/office/drawing/2014/chart" uri="{C3380CC4-5D6E-409C-BE32-E72D297353CC}">
              <c16:uniqueId val="{00000001-F3CA-40DD-ACB1-E94E3989F6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-2.73</c:v>
                </c:pt>
                <c:pt idx="1">
                  <c:v>0.92</c:v>
                </c:pt>
                <c:pt idx="2">
                  <c:v>-0.74</c:v>
                </c:pt>
                <c:pt idx="3">
                  <c:v>0.49</c:v>
                </c:pt>
                <c:pt idx="4">
                  <c:v>-2.2400000000000002</c:v>
                </c:pt>
              </c:numCache>
            </c:numRef>
          </c:val>
          <c:smooth val="0"/>
          <c:extLst>
            <c:ext xmlns:c16="http://schemas.microsoft.com/office/drawing/2014/chart" uri="{C3380CC4-5D6E-409C-BE32-E72D297353CC}">
              <c16:uniqueId val="{00000002-F3CA-40DD-ACB1-E94E3989F6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894-4F75-882B-0A2DA64215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94-4F75-882B-0A2DA64215A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894-4F75-882B-0A2DA64215A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894-4F75-882B-0A2DA64215A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0894-4F75-882B-0A2DA64215A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0.03</c:v>
                </c:pt>
                <c:pt idx="4">
                  <c:v>#N/A</c:v>
                </c:pt>
                <c:pt idx="5">
                  <c:v>0.03</c:v>
                </c:pt>
                <c:pt idx="6">
                  <c:v>#N/A</c:v>
                </c:pt>
                <c:pt idx="7">
                  <c:v>0.04</c:v>
                </c:pt>
                <c:pt idx="8">
                  <c:v>#N/A</c:v>
                </c:pt>
                <c:pt idx="9">
                  <c:v>0</c:v>
                </c:pt>
              </c:numCache>
            </c:numRef>
          </c:val>
          <c:extLst>
            <c:ext xmlns:c16="http://schemas.microsoft.com/office/drawing/2014/chart" uri="{C3380CC4-5D6E-409C-BE32-E72D297353CC}">
              <c16:uniqueId val="{00000005-0894-4F75-882B-0A2DA64215A0}"/>
            </c:ext>
          </c:extLst>
        </c:ser>
        <c:ser>
          <c:idx val="6"/>
          <c:order val="6"/>
          <c:tx>
            <c:strRef>
              <c:f>データシート!$A$33</c:f>
              <c:strCache>
                <c:ptCount val="1"/>
                <c:pt idx="0">
                  <c:v>国民健康保険診療施設特別会計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0.17</c:v>
                </c:pt>
                <c:pt idx="4">
                  <c:v>#N/A</c:v>
                </c:pt>
                <c:pt idx="5">
                  <c:v>0</c:v>
                </c:pt>
                <c:pt idx="6">
                  <c:v>#N/A</c:v>
                </c:pt>
                <c:pt idx="7">
                  <c:v>0</c:v>
                </c:pt>
                <c:pt idx="8">
                  <c:v>#N/A</c:v>
                </c:pt>
                <c:pt idx="9">
                  <c:v>0</c:v>
                </c:pt>
              </c:numCache>
            </c:numRef>
          </c:val>
          <c:extLst>
            <c:ext xmlns:c16="http://schemas.microsoft.com/office/drawing/2014/chart" uri="{C3380CC4-5D6E-409C-BE32-E72D297353CC}">
              <c16:uniqueId val="{00000006-0894-4F75-882B-0A2DA64215A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0.62</c:v>
                </c:pt>
                <c:pt idx="2">
                  <c:v>#N/A</c:v>
                </c:pt>
                <c:pt idx="3">
                  <c:v>0.28999999999999998</c:v>
                </c:pt>
                <c:pt idx="4">
                  <c:v>#N/A</c:v>
                </c:pt>
                <c:pt idx="5">
                  <c:v>0.39</c:v>
                </c:pt>
                <c:pt idx="6">
                  <c:v>#N/A</c:v>
                </c:pt>
                <c:pt idx="7">
                  <c:v>0.53</c:v>
                </c:pt>
                <c:pt idx="8">
                  <c:v>#N/A</c:v>
                </c:pt>
                <c:pt idx="9">
                  <c:v>0.63</c:v>
                </c:pt>
              </c:numCache>
            </c:numRef>
          </c:val>
          <c:extLst>
            <c:ext xmlns:c16="http://schemas.microsoft.com/office/drawing/2014/chart" uri="{C3380CC4-5D6E-409C-BE32-E72D297353CC}">
              <c16:uniqueId val="{00000007-0894-4F75-882B-0A2DA64215A0}"/>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0.91</c:v>
                </c:pt>
                <c:pt idx="2">
                  <c:v>#N/A</c:v>
                </c:pt>
                <c:pt idx="3">
                  <c:v>0.66</c:v>
                </c:pt>
                <c:pt idx="4">
                  <c:v>#N/A</c:v>
                </c:pt>
                <c:pt idx="5">
                  <c:v>0.72</c:v>
                </c:pt>
                <c:pt idx="6">
                  <c:v>#N/A</c:v>
                </c:pt>
                <c:pt idx="7">
                  <c:v>0.56000000000000005</c:v>
                </c:pt>
                <c:pt idx="8">
                  <c:v>#N/A</c:v>
                </c:pt>
                <c:pt idx="9">
                  <c:v>1</c:v>
                </c:pt>
              </c:numCache>
            </c:numRef>
          </c:val>
          <c:extLst>
            <c:ext xmlns:c16="http://schemas.microsoft.com/office/drawing/2014/chart" uri="{C3380CC4-5D6E-409C-BE32-E72D297353CC}">
              <c16:uniqueId val="{00000008-0894-4F75-882B-0A2DA64215A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3.05</c:v>
                </c:pt>
                <c:pt idx="2">
                  <c:v>#N/A</c:v>
                </c:pt>
                <c:pt idx="3">
                  <c:v>3.68</c:v>
                </c:pt>
                <c:pt idx="4">
                  <c:v>#N/A</c:v>
                </c:pt>
                <c:pt idx="5">
                  <c:v>1.98</c:v>
                </c:pt>
                <c:pt idx="6">
                  <c:v>#N/A</c:v>
                </c:pt>
                <c:pt idx="7">
                  <c:v>2.4300000000000002</c:v>
                </c:pt>
                <c:pt idx="8">
                  <c:v>#N/A</c:v>
                </c:pt>
                <c:pt idx="9">
                  <c:v>2.06</c:v>
                </c:pt>
              </c:numCache>
            </c:numRef>
          </c:val>
          <c:extLst>
            <c:ext xmlns:c16="http://schemas.microsoft.com/office/drawing/2014/chart" uri="{C3380CC4-5D6E-409C-BE32-E72D297353CC}">
              <c16:uniqueId val="{00000009-0894-4F75-882B-0A2DA64215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525</c:v>
                </c:pt>
                <c:pt idx="5">
                  <c:v>533</c:v>
                </c:pt>
                <c:pt idx="8">
                  <c:v>520</c:v>
                </c:pt>
                <c:pt idx="11">
                  <c:v>477</c:v>
                </c:pt>
                <c:pt idx="14">
                  <c:v>438</c:v>
                </c:pt>
              </c:numCache>
            </c:numRef>
          </c:val>
          <c:extLst>
            <c:ext xmlns:c16="http://schemas.microsoft.com/office/drawing/2014/chart" uri="{C3380CC4-5D6E-409C-BE32-E72D297353CC}">
              <c16:uniqueId val="{00000000-3B19-464A-9982-218D7AA470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19-464A-9982-218D7AA470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B19-464A-9982-218D7AA470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8</c:v>
                </c:pt>
                <c:pt idx="6">
                  <c:v>10</c:v>
                </c:pt>
                <c:pt idx="9">
                  <c:v>8</c:v>
                </c:pt>
                <c:pt idx="12">
                  <c:v>9</c:v>
                </c:pt>
              </c:numCache>
            </c:numRef>
          </c:val>
          <c:extLst>
            <c:ext xmlns:c16="http://schemas.microsoft.com/office/drawing/2014/chart" uri="{C3380CC4-5D6E-409C-BE32-E72D297353CC}">
              <c16:uniqueId val="{00000003-3B19-464A-9982-218D7AA470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136</c:v>
                </c:pt>
                <c:pt idx="3">
                  <c:v>136</c:v>
                </c:pt>
                <c:pt idx="6">
                  <c:v>151</c:v>
                </c:pt>
                <c:pt idx="9">
                  <c:v>129</c:v>
                </c:pt>
                <c:pt idx="12">
                  <c:v>112</c:v>
                </c:pt>
              </c:numCache>
            </c:numRef>
          </c:val>
          <c:extLst>
            <c:ext xmlns:c16="http://schemas.microsoft.com/office/drawing/2014/chart" uri="{C3380CC4-5D6E-409C-BE32-E72D297353CC}">
              <c16:uniqueId val="{00000004-3B19-464A-9982-218D7AA470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19-464A-9982-218D7AA470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19-464A-9982-218D7AA470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597</c:v>
                </c:pt>
                <c:pt idx="3">
                  <c:v>616</c:v>
                </c:pt>
                <c:pt idx="6">
                  <c:v>604</c:v>
                </c:pt>
                <c:pt idx="9">
                  <c:v>567</c:v>
                </c:pt>
                <c:pt idx="12">
                  <c:v>543</c:v>
                </c:pt>
              </c:numCache>
            </c:numRef>
          </c:val>
          <c:extLst>
            <c:ext xmlns:c16="http://schemas.microsoft.com/office/drawing/2014/chart" uri="{C3380CC4-5D6E-409C-BE32-E72D297353CC}">
              <c16:uniqueId val="{00000007-3B19-464A-9982-218D7AA470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216</c:v>
                </c:pt>
                <c:pt idx="2">
                  <c:v>#N/A</c:v>
                </c:pt>
                <c:pt idx="3">
                  <c:v>#N/A</c:v>
                </c:pt>
                <c:pt idx="4">
                  <c:v>227</c:v>
                </c:pt>
                <c:pt idx="5">
                  <c:v>#N/A</c:v>
                </c:pt>
                <c:pt idx="6">
                  <c:v>#N/A</c:v>
                </c:pt>
                <c:pt idx="7">
                  <c:v>245</c:v>
                </c:pt>
                <c:pt idx="8">
                  <c:v>#N/A</c:v>
                </c:pt>
                <c:pt idx="9">
                  <c:v>#N/A</c:v>
                </c:pt>
                <c:pt idx="10">
                  <c:v>227</c:v>
                </c:pt>
                <c:pt idx="11">
                  <c:v>#N/A</c:v>
                </c:pt>
                <c:pt idx="12">
                  <c:v>#N/A</c:v>
                </c:pt>
                <c:pt idx="13">
                  <c:v>226</c:v>
                </c:pt>
                <c:pt idx="14">
                  <c:v>#N/A</c:v>
                </c:pt>
              </c:numCache>
            </c:numRef>
          </c:val>
          <c:smooth val="0"/>
          <c:extLst>
            <c:ext xmlns:c16="http://schemas.microsoft.com/office/drawing/2014/chart" uri="{C3380CC4-5D6E-409C-BE32-E72D297353CC}">
              <c16:uniqueId val="{00000008-3B19-464A-9982-218D7AA470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4376</c:v>
                </c:pt>
                <c:pt idx="5">
                  <c:v>4199</c:v>
                </c:pt>
                <c:pt idx="8">
                  <c:v>3869</c:v>
                </c:pt>
                <c:pt idx="11">
                  <c:v>3822</c:v>
                </c:pt>
                <c:pt idx="14">
                  <c:v>3727</c:v>
                </c:pt>
              </c:numCache>
            </c:numRef>
          </c:val>
          <c:extLst>
            <c:ext xmlns:c16="http://schemas.microsoft.com/office/drawing/2014/chart" uri="{C3380CC4-5D6E-409C-BE32-E72D297353CC}">
              <c16:uniqueId val="{00000000-B707-45EC-B22E-5590175504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c:v>
                </c:pt>
                <c:pt idx="5">
                  <c:v>5</c:v>
                </c:pt>
                <c:pt idx="8">
                  <c:v>0</c:v>
                </c:pt>
                <c:pt idx="11">
                  <c:v>0</c:v>
                </c:pt>
                <c:pt idx="14">
                  <c:v>0</c:v>
                </c:pt>
              </c:numCache>
            </c:numRef>
          </c:val>
          <c:extLst>
            <c:ext xmlns:c16="http://schemas.microsoft.com/office/drawing/2014/chart" uri="{C3380CC4-5D6E-409C-BE32-E72D297353CC}">
              <c16:uniqueId val="{00000001-B707-45EC-B22E-5590175504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5591</c:v>
                </c:pt>
                <c:pt idx="5">
                  <c:v>5567</c:v>
                </c:pt>
                <c:pt idx="8">
                  <c:v>5660</c:v>
                </c:pt>
                <c:pt idx="11">
                  <c:v>5581</c:v>
                </c:pt>
                <c:pt idx="14">
                  <c:v>5437</c:v>
                </c:pt>
              </c:numCache>
            </c:numRef>
          </c:val>
          <c:extLst>
            <c:ext xmlns:c16="http://schemas.microsoft.com/office/drawing/2014/chart" uri="{C3380CC4-5D6E-409C-BE32-E72D297353CC}">
              <c16:uniqueId val="{00000002-B707-45EC-B22E-5590175504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07-45EC-B22E-5590175504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07-45EC-B22E-5590175504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07-45EC-B22E-5590175504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701</c:v>
                </c:pt>
                <c:pt idx="3">
                  <c:v>664</c:v>
                </c:pt>
                <c:pt idx="6">
                  <c:v>644</c:v>
                </c:pt>
                <c:pt idx="9">
                  <c:v>623</c:v>
                </c:pt>
                <c:pt idx="12">
                  <c:v>655</c:v>
                </c:pt>
              </c:numCache>
            </c:numRef>
          </c:val>
          <c:extLst>
            <c:ext xmlns:c16="http://schemas.microsoft.com/office/drawing/2014/chart" uri="{C3380CC4-5D6E-409C-BE32-E72D297353CC}">
              <c16:uniqueId val="{00000006-B707-45EC-B22E-5590175504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63</c:v>
                </c:pt>
                <c:pt idx="3">
                  <c:v>63</c:v>
                </c:pt>
                <c:pt idx="6">
                  <c:v>30</c:v>
                </c:pt>
                <c:pt idx="9">
                  <c:v>46</c:v>
                </c:pt>
                <c:pt idx="12">
                  <c:v>66</c:v>
                </c:pt>
              </c:numCache>
            </c:numRef>
          </c:val>
          <c:extLst>
            <c:ext xmlns:c16="http://schemas.microsoft.com/office/drawing/2014/chart" uri="{C3380CC4-5D6E-409C-BE32-E72D297353CC}">
              <c16:uniqueId val="{00000007-B707-45EC-B22E-5590175504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784</c:v>
                </c:pt>
                <c:pt idx="3">
                  <c:v>702</c:v>
                </c:pt>
                <c:pt idx="6">
                  <c:v>615</c:v>
                </c:pt>
                <c:pt idx="9">
                  <c:v>511</c:v>
                </c:pt>
                <c:pt idx="12">
                  <c:v>473</c:v>
                </c:pt>
              </c:numCache>
            </c:numRef>
          </c:val>
          <c:extLst>
            <c:ext xmlns:c16="http://schemas.microsoft.com/office/drawing/2014/chart" uri="{C3380CC4-5D6E-409C-BE32-E72D297353CC}">
              <c16:uniqueId val="{00000008-B707-45EC-B22E-5590175504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B707-45EC-B22E-5590175504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5123</c:v>
                </c:pt>
                <c:pt idx="3">
                  <c:v>4938</c:v>
                </c:pt>
                <c:pt idx="6">
                  <c:v>4708</c:v>
                </c:pt>
                <c:pt idx="9">
                  <c:v>4537</c:v>
                </c:pt>
                <c:pt idx="12">
                  <c:v>4487</c:v>
                </c:pt>
              </c:numCache>
            </c:numRef>
          </c:val>
          <c:extLst>
            <c:ext xmlns:c16="http://schemas.microsoft.com/office/drawing/2014/chart" uri="{C3380CC4-5D6E-409C-BE32-E72D297353CC}">
              <c16:uniqueId val="{0000000A-B707-45EC-B22E-5590175504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707-45EC-B22E-5590175504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2179</c:v>
                </c:pt>
                <c:pt idx="1">
                  <c:v>2135</c:v>
                </c:pt>
                <c:pt idx="2">
                  <c:v>2087</c:v>
                </c:pt>
              </c:numCache>
            </c:numRef>
          </c:val>
          <c:extLst>
            <c:ext xmlns:c16="http://schemas.microsoft.com/office/drawing/2014/chart" uri="{C3380CC4-5D6E-409C-BE32-E72D297353CC}">
              <c16:uniqueId val="{00000000-0EF9-4353-9DAB-B9658EFA2A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89</c:v>
                </c:pt>
                <c:pt idx="1">
                  <c:v>89</c:v>
                </c:pt>
                <c:pt idx="2">
                  <c:v>84</c:v>
                </c:pt>
              </c:numCache>
            </c:numRef>
          </c:val>
          <c:extLst>
            <c:ext xmlns:c16="http://schemas.microsoft.com/office/drawing/2014/chart" uri="{C3380CC4-5D6E-409C-BE32-E72D297353CC}">
              <c16:uniqueId val="{00000001-0EF9-4353-9DAB-B9658EFA2A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3367</c:v>
                </c:pt>
                <c:pt idx="1">
                  <c:v>3333</c:v>
                </c:pt>
                <c:pt idx="2">
                  <c:v>3242</c:v>
                </c:pt>
              </c:numCache>
            </c:numRef>
          </c:val>
          <c:extLst>
            <c:ext xmlns:c16="http://schemas.microsoft.com/office/drawing/2014/chart" uri="{C3380CC4-5D6E-409C-BE32-E72D297353CC}">
              <c16:uniqueId val="{00000002-0EF9-4353-9DAB-B9658EFA2A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長野県小谷村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起債償還のピークは過ぎているが、財源を起債に依存している事業が多いため、実質公債比率は高い。起債の新規発行については総合計画に沿った政策や喫緊の課題に注視した上で事業の選定を行い、公債費に適正化に取り組んでいく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満期一括償還地方債無し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長野県小谷村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現在高は順調に償還が進んでいるため減少しており、将来負担額については算定されない水準を維持している。しかし、充当可能財源等であるふるさと応援寄附基金や財政調整基金は減少傾向にあるため、引き続き財政の健全化に向け、計画的な財政運営を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長野県小谷村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百万円の減となっている。これは財政調整基金への積立てを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百万円の取崩しを行ったことや、昨年公共施設整備基金への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百万円増となる積立てができたのに対し、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百万円の取崩しとなったこと、「信州小谷村」ふるさと応援寄附基金へ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百万円の取崩しを行ったことなどが主な原因である。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全な財政運営を行っていくのは前提として、将来の財源を安定的に確保するため歳入の確保や効率的な予算執行に努め、残高の確保に努める。また、その他特定目的基金についても、特定目的での将来の支出に備えるため、適正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「信州小谷村」ふるさと応援寄附基金をはじめ、スポーツ振興、文化施設等整備、公共施設整備などへ積立てを行い、それぞれ設置目的に沿った事業への充当を行っている。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以下の基金等の取崩しを行ったことにより、その他特定目的基金の残高は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・「信州小谷村」ふるさと応援寄附基金　取崩しによる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　取崩しによる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・小谷村公共施設等整備基金　取崩しによる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・小谷村ケーブルテレビジョン施設整備基金　取崩しによる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特定の目的での将来の支出に備えるため、計画的に基金への積立てを実施していく。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令和５年度に引き続き、債券運用により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百万円の積立てを行ったものの、財源不足を補うため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基金取り崩しを計上する厳しい財政状況にあるため、将来の運用資金として基金残高の確保に努めていく。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また、神代断層地震のような災害に対応するためにある程度の基金積立が必要であると考えている。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当初予定していた取崩しを行い、５百万円の減少となった。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引き続き歳入の確保や予算の効率的な執行に取り組み、村債の返済を着実に行えるよう、一定の基金残高の維持に努めていく。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長野県小谷村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
2,492
267.91
4,851,893
4,740,579
52,389
2,542,508
4,487,188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から同水準で推移している。人口の減少や全国平均を上回る高齢化率に加え、村内に中心となる産業が無いため、交付税依存型の財政構造である。人口増加対策、ふるさと納税の拡充、観光振興の推進、スクラップアンドビルドの徹底によるバランスの取れた施策を実施し、財政の健全化を図る。また、小谷村総合計画に沿った施策の重点化を進め、持続可能な村づくりを展開し、引き続き行政の効率化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124206</xdr:rowOff>
    </xdr:from>
    <xdr:to>
      <xdr:col>23</xdr:col>
      <xdr:colOff>133350</xdr:colOff>
      <xdr:row>43</xdr:row>
      <xdr:rowOff>124206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965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124206</xdr:rowOff>
    </xdr:from>
    <xdr:to>
      <xdr:col>19</xdr:col>
      <xdr:colOff>133350</xdr:colOff>
      <xdr:row>43</xdr:row>
      <xdr:rowOff>124206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96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114554</xdr:rowOff>
    </xdr:from>
    <xdr:to>
      <xdr:col>15</xdr:col>
      <xdr:colOff>82550</xdr:colOff>
      <xdr:row>43</xdr:row>
      <xdr:rowOff>124206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869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104902</xdr:rowOff>
    </xdr:from>
    <xdr:to>
      <xdr:col>11</xdr:col>
      <xdr:colOff>31750</xdr:colOff>
      <xdr:row>43</xdr:row>
      <xdr:rowOff>114554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772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73406</xdr:rowOff>
    </xdr:from>
    <xdr:to>
      <xdr:col>23</xdr:col>
      <xdr:colOff>184150</xdr:colOff>
      <xdr:row>44</xdr:row>
      <xdr:rowOff>3556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89933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73406</xdr:rowOff>
    </xdr:from>
    <xdr:to>
      <xdr:col>19</xdr:col>
      <xdr:colOff>184150</xdr:colOff>
      <xdr:row>44</xdr:row>
      <xdr:rowOff>3556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13733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1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73406</xdr:rowOff>
    </xdr:from>
    <xdr:to>
      <xdr:col>15</xdr:col>
      <xdr:colOff>133350</xdr:colOff>
      <xdr:row>44</xdr:row>
      <xdr:rowOff>3556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63754</xdr:rowOff>
    </xdr:from>
    <xdr:to>
      <xdr:col>11</xdr:col>
      <xdr:colOff>82550</xdr:colOff>
      <xdr:row>43</xdr:row>
      <xdr:rowOff>165354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よる税収の伸び悩み、ふるさと納税の減少などによる収入の減少に加え、人件費、物件費、扶助費などの支出増加により昨年よりも経常収支比率は上昇しているが、およそ類似団体の平均値と同水準となっている。村土が広大で山間地に集落が点在、豪雪地帯であるなど、道路維持等の公共施設の維持費の圧縮が難しく、不利な地理的条件下にあるため、効率的な行政運営が困難な状況にある。今後も効率的な財政運営に努め、改善に努め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31856</xdr:rowOff>
    </xdr:from>
    <xdr:to>
      <xdr:col>23</xdr:col>
      <xdr:colOff>133350</xdr:colOff>
      <xdr:row>63</xdr:row>
      <xdr:rowOff>126365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33206"/>
          <a:ext cx="8382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7726</xdr:rowOff>
    </xdr:from>
    <xdr:to>
      <xdr:col>19</xdr:col>
      <xdr:colOff>133350</xdr:colOff>
      <xdr:row>63</xdr:row>
      <xdr:rowOff>31856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0907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7726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70870"/>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66040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708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75565</xdr:rowOff>
    </xdr:from>
    <xdr:to>
      <xdr:col>23</xdr:col>
      <xdr:colOff>184150</xdr:colOff>
      <xdr:row>64</xdr:row>
      <xdr:rowOff>5715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47642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4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152506</xdr:rowOff>
    </xdr:from>
    <xdr:to>
      <xdr:col>19</xdr:col>
      <xdr:colOff>184150</xdr:colOff>
      <xdr:row>63</xdr:row>
      <xdr:rowOff>82656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8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92833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51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128376</xdr:rowOff>
    </xdr:from>
    <xdr:to>
      <xdr:col>15</xdr:col>
      <xdr:colOff>133350</xdr:colOff>
      <xdr:row>63</xdr:row>
      <xdr:rowOff>58526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5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68703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2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[718,623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的な物価高騰、人事院勧告や会計年度任用職員の処遇改善等による人件費の増加、バス運転手の残業規制による村営バスの事業委託費の増加、また、社会保障・税番号制度・戸籍システムの標準化のためのシステム改修費の増加等により決算額が上昇し、類似団体の平均値を上回る状況となっている。適正な人員配置や、村営バス運営の見直しなどを行い、人口１人当たりの人件費・物件費等の決算額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171045</xdr:rowOff>
    </xdr:from>
    <xdr:to>
      <xdr:col>23</xdr:col>
      <xdr:colOff>133350</xdr:colOff>
      <xdr:row>82</xdr:row>
      <xdr:rowOff>30773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58495"/>
          <a:ext cx="838200" cy="3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171045</xdr:rowOff>
    </xdr:from>
    <xdr:to>
      <xdr:col>19</xdr:col>
      <xdr:colOff>133350</xdr:colOff>
      <xdr:row>82</xdr:row>
      <xdr:rowOff>9917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58495"/>
          <a:ext cx="889000" cy="1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9917</xdr:rowOff>
    </xdr:from>
    <xdr:to>
      <xdr:col>15</xdr:col>
      <xdr:colOff>82550</xdr:colOff>
      <xdr:row>82</xdr:row>
      <xdr:rowOff>24175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068817"/>
          <a:ext cx="889000" cy="1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161385</xdr:rowOff>
    </xdr:from>
    <xdr:to>
      <xdr:col>11</xdr:col>
      <xdr:colOff>31750</xdr:colOff>
      <xdr:row>82</xdr:row>
      <xdr:rowOff>24175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48835"/>
          <a:ext cx="889000" cy="3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151423</xdr:rowOff>
    </xdr:from>
    <xdr:to>
      <xdr:col>23</xdr:col>
      <xdr:colOff>184150</xdr:colOff>
      <xdr:row>82</xdr:row>
      <xdr:rowOff>81573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3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123500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1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120245</xdr:rowOff>
    </xdr:from>
    <xdr:to>
      <xdr:col>19</xdr:col>
      <xdr:colOff>184150</xdr:colOff>
      <xdr:row>82</xdr:row>
      <xdr:rowOff>50395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35172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94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130567</xdr:rowOff>
    </xdr:from>
    <xdr:to>
      <xdr:col>15</xdr:col>
      <xdr:colOff>133350</xdr:colOff>
      <xdr:row>82</xdr:row>
      <xdr:rowOff>60717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1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45494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04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144825</xdr:rowOff>
    </xdr:from>
    <xdr:to>
      <xdr:col>11</xdr:col>
      <xdr:colOff>82550</xdr:colOff>
      <xdr:row>82</xdr:row>
      <xdr:rowOff>74975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59752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1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110585</xdr:rowOff>
    </xdr:from>
    <xdr:to>
      <xdr:col>7</xdr:col>
      <xdr:colOff>31750</xdr:colOff>
      <xdr:row>82</xdr:row>
      <xdr:rowOff>40735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9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25512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84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を下回る水準にある。過去行ってきた定員数削減などの人件費削減対策により給与水準の高い高年齢層職員の人数にバラつきがあり、近年力を入れている人口減少や集落対策への職員配置増のため若手新規採用職員増などが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71438</xdr:rowOff>
    </xdr:from>
    <xdr:to>
      <xdr:col>81</xdr:col>
      <xdr:colOff>44450</xdr:colOff>
      <xdr:row>86</xdr:row>
      <xdr:rowOff>89536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816138"/>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47307</xdr:rowOff>
    </xdr:from>
    <xdr:to>
      <xdr:col>77</xdr:col>
      <xdr:colOff>44450</xdr:colOff>
      <xdr:row>86</xdr:row>
      <xdr:rowOff>71438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79200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47307</xdr:rowOff>
    </xdr:from>
    <xdr:to>
      <xdr:col>72</xdr:col>
      <xdr:colOff>203200</xdr:colOff>
      <xdr:row>86</xdr:row>
      <xdr:rowOff>47307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792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47307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78597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38736</xdr:rowOff>
    </xdr:from>
    <xdr:to>
      <xdr:col>81</xdr:col>
      <xdr:colOff>95250</xdr:colOff>
      <xdr:row>86</xdr:row>
      <xdr:rowOff>140336</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55263</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6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20638</xdr:rowOff>
    </xdr:from>
    <xdr:to>
      <xdr:col>77</xdr:col>
      <xdr:colOff>95250</xdr:colOff>
      <xdr:row>86</xdr:row>
      <xdr:rowOff>122238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132415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34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167957</xdr:rowOff>
    </xdr:from>
    <xdr:to>
      <xdr:col>73</xdr:col>
      <xdr:colOff>44450</xdr:colOff>
      <xdr:row>86</xdr:row>
      <xdr:rowOff>98107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108284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167957</xdr:rowOff>
    </xdr:from>
    <xdr:to>
      <xdr:col>68</xdr:col>
      <xdr:colOff>203200</xdr:colOff>
      <xdr:row>86</xdr:row>
      <xdr:rowOff>98107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108284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102252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を下回る水準となっており、職員１人当たりの負担が高い状況にある。人件費増加等の要因による経常収支比率は増加しているため、適正な人員配置の見直しにより、住民サービスの水準は維持しつつ、適正な定員管理を行う必要があ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62871</xdr:rowOff>
    </xdr:from>
    <xdr:to>
      <xdr:col>81</xdr:col>
      <xdr:colOff>44450</xdr:colOff>
      <xdr:row>59</xdr:row>
      <xdr:rowOff>74821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178421"/>
          <a:ext cx="838200" cy="1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74821</xdr:rowOff>
    </xdr:from>
    <xdr:to>
      <xdr:col>77</xdr:col>
      <xdr:colOff>44450</xdr:colOff>
      <xdr:row>59</xdr:row>
      <xdr:rowOff>74936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19037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69076</xdr:rowOff>
    </xdr:from>
    <xdr:to>
      <xdr:col>72</xdr:col>
      <xdr:colOff>203200</xdr:colOff>
      <xdr:row>59</xdr:row>
      <xdr:rowOff>74936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84626"/>
          <a:ext cx="8890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62526</xdr:rowOff>
    </xdr:from>
    <xdr:to>
      <xdr:col>68</xdr:col>
      <xdr:colOff>152400</xdr:colOff>
      <xdr:row>59</xdr:row>
      <xdr:rowOff>69076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78076"/>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12071</xdr:rowOff>
    </xdr:from>
    <xdr:to>
      <xdr:col>81</xdr:col>
      <xdr:colOff>95250</xdr:colOff>
      <xdr:row>59</xdr:row>
      <xdr:rowOff>113671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28598</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7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24021</xdr:rowOff>
    </xdr:from>
    <xdr:to>
      <xdr:col>77</xdr:col>
      <xdr:colOff>95250</xdr:colOff>
      <xdr:row>59</xdr:row>
      <xdr:rowOff>125621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3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135798</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908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24136</xdr:rowOff>
    </xdr:from>
    <xdr:to>
      <xdr:col>73</xdr:col>
      <xdr:colOff>44450</xdr:colOff>
      <xdr:row>59</xdr:row>
      <xdr:rowOff>125736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3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135913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90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18276</xdr:rowOff>
    </xdr:from>
    <xdr:to>
      <xdr:col>68</xdr:col>
      <xdr:colOff>203200</xdr:colOff>
      <xdr:row>59</xdr:row>
      <xdr:rowOff>119876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130053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90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11726</xdr:rowOff>
    </xdr:from>
    <xdr:to>
      <xdr:col>64</xdr:col>
      <xdr:colOff>152400</xdr:colOff>
      <xdr:row>59</xdr:row>
      <xdr:rowOff>113326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2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123503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9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上回る状態だが、実施公債費比率は適正水準内の昨年と同じ比率を維持している。人口減少による交付税減少も懸念されることから、交付税参入率の高い有利な起債の借入を計画するなど、計画的な起債管理に努める必要があ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119380</xdr:rowOff>
    </xdr:from>
    <xdr:to>
      <xdr:col>81</xdr:col>
      <xdr:colOff>44450</xdr:colOff>
      <xdr:row>43</xdr:row>
      <xdr:rowOff>119380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491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119380</xdr:rowOff>
    </xdr:from>
    <xdr:to>
      <xdr:col>77</xdr:col>
      <xdr:colOff>44450</xdr:colOff>
      <xdr:row>43</xdr:row>
      <xdr:rowOff>127423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4917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111337</xdr:rowOff>
    </xdr:from>
    <xdr:to>
      <xdr:col>72</xdr:col>
      <xdr:colOff>203200</xdr:colOff>
      <xdr:row>43</xdr:row>
      <xdr:rowOff>127423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4836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111337</xdr:rowOff>
    </xdr:from>
    <xdr:to>
      <xdr:col>68</xdr:col>
      <xdr:colOff>152400</xdr:colOff>
      <xdr:row>43</xdr:row>
      <xdr:rowOff>111337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4836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68580</xdr:rowOff>
    </xdr:from>
    <xdr:to>
      <xdr:col>81</xdr:col>
      <xdr:colOff>95250</xdr:colOff>
      <xdr:row>43</xdr:row>
      <xdr:rowOff>170180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40657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68580</xdr:rowOff>
    </xdr:from>
    <xdr:to>
      <xdr:col>77</xdr:col>
      <xdr:colOff>95250</xdr:colOff>
      <xdr:row>43</xdr:row>
      <xdr:rowOff>170180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154957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76623</xdr:rowOff>
    </xdr:from>
    <xdr:to>
      <xdr:col>73</xdr:col>
      <xdr:colOff>44450</xdr:colOff>
      <xdr:row>44</xdr:row>
      <xdr:rowOff>6773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163000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60537</xdr:rowOff>
    </xdr:from>
    <xdr:to>
      <xdr:col>68</xdr:col>
      <xdr:colOff>203200</xdr:colOff>
      <xdr:row>43</xdr:row>
      <xdr:rowOff>162137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146914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60537</xdr:rowOff>
    </xdr:from>
    <xdr:to>
      <xdr:col>64</xdr:col>
      <xdr:colOff>152400</xdr:colOff>
      <xdr:row>43</xdr:row>
      <xdr:rowOff>162137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146914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交付税算入率の高い地方債（過疎対策債や緊急自然災害防止対策事業債）借入を優先的に借入をしていること、また、ふるさと応援寄付基金事業による積立金の活用により将来負担比率が算出されない状態を維持している。今後も保有する基金の取崩しを抑制するとともに、真に必要な事業に予算を投じることで、財政の健全化を図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長野県小谷村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
2,492
267.91
4,851,893
4,740,579
52,389
2,542,508
4,487,188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類似団体の平均値は下回っているものの、人事院勧告や会計年度任用職員の処遇改善など、昨年と比較し比率が上昇している。引き続き、適正な定員管理に努める。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153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39370</xdr:rowOff>
    </xdr:from>
    <xdr:to>
      <xdr:col>19</xdr:col>
      <xdr:colOff>187325</xdr:colOff>
      <xdr:row>36</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11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xdr:rowOff>
    </xdr:from>
    <xdr:to>
      <xdr:col>15</xdr:col>
      <xdr:colOff>98425</xdr:colOff>
      <xdr:row>36</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887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8871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163830</xdr:rowOff>
    </xdr:from>
    <xdr:to>
      <xdr:col>20</xdr:col>
      <xdr:colOff>38100</xdr:colOff>
      <xdr:row>36</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160020</xdr:rowOff>
    </xdr:from>
    <xdr:to>
      <xdr:col>15</xdr:col>
      <xdr:colOff>149225</xdr:colOff>
      <xdr:row>36</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100347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137160</xdr:rowOff>
    </xdr:from>
    <xdr:to>
      <xdr:col>11</xdr:col>
      <xdr:colOff>60325</xdr:colOff>
      <xdr:row>36</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77487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類似団体の平均値を下回っているものの、村営バスの委託料増加、標準化システムのためのシステム改修費などの影響により、昨年と比較して上昇傾向にある。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143002</xdr:rowOff>
    </xdr:from>
    <xdr:to>
      <xdr:col>82</xdr:col>
      <xdr:colOff>107950</xdr:colOff>
      <xdr:row>16</xdr:row>
      <xdr:rowOff>40132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1475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143002</xdr:rowOff>
    </xdr:from>
    <xdr:to>
      <xdr:col>78</xdr:col>
      <xdr:colOff>69850</xdr:colOff>
      <xdr:row>15</xdr:row>
      <xdr:rowOff>143002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14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143002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416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65278</xdr:rowOff>
    </xdr:from>
    <xdr:to>
      <xdr:col>69</xdr:col>
      <xdr:colOff>92075</xdr:colOff>
      <xdr:row>15</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370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160782</xdr:rowOff>
    </xdr:from>
    <xdr:to>
      <xdr:col>82</xdr:col>
      <xdr:colOff>158750</xdr:colOff>
      <xdr:row>16</xdr:row>
      <xdr:rowOff>90932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5859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92202</xdr:rowOff>
    </xdr:from>
    <xdr:to>
      <xdr:col>78</xdr:col>
      <xdr:colOff>120650</xdr:colOff>
      <xdr:row>16</xdr:row>
      <xdr:rowOff>22352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32529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3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92202</xdr:rowOff>
    </xdr:from>
    <xdr:to>
      <xdr:col>74</xdr:col>
      <xdr:colOff>31750</xdr:colOff>
      <xdr:row>16</xdr:row>
      <xdr:rowOff>22352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32529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xdr:rowOff>
    </xdr:from>
    <xdr:to>
      <xdr:col>65</xdr:col>
      <xdr:colOff>53975</xdr:colOff>
      <xdr:row>15</xdr:row>
      <xdr:rowOff>116078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126255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児童手当や福祉医療費などの支給対象が少ないことから、類似団体の平均値を下回っている。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53</xdr:row>
      <xdr:rowOff>167822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056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05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53</xdr:row>
      <xdr:rowOff>167822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383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53</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68035</xdr:rowOff>
    </xdr:from>
    <xdr:to>
      <xdr:col>20</xdr:col>
      <xdr:colOff>38100</xdr:colOff>
      <xdr:row>53</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2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類似団体の平均値を下回っており、昨年と比較し、比率が減少傾向にある。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42418</xdr:rowOff>
    </xdr:from>
    <xdr:to>
      <xdr:col>82</xdr:col>
      <xdr:colOff>107950</xdr:colOff>
      <xdr:row>57</xdr:row>
      <xdr:rowOff>78994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8150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78994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7510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56</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75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56</xdr:row>
      <xdr:rowOff>149860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75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163068</xdr:rowOff>
    </xdr:from>
    <xdr:to>
      <xdr:col>82</xdr:col>
      <xdr:colOff>158750</xdr:colOff>
      <xdr:row>57</xdr:row>
      <xdr:rowOff>93218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8145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60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28194</xdr:rowOff>
    </xdr:from>
    <xdr:to>
      <xdr:col>78</xdr:col>
      <xdr:colOff>120650</xdr:colOff>
      <xdr:row>57</xdr:row>
      <xdr:rowOff>129794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139971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69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類似団体の平均値を大きく上回っている。連結団体等への負担金や社会保障関係の補助金が増加傾向にあり、関係団体等の財政運営について注視していく必要がある。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51865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38</xdr:row>
      <xdr:rowOff>3556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4637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37</xdr:row>
      <xdr:rowOff>133858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4637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38</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775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39133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公債費については、償還が進み改善傾向にあるが、類似団体の平均値を上回っている状況にある。今後も適正な起債管理を行いながら、交付税参入率が高い起債を優先して借り入れるなど適正化に努める。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77</xdr:row>
      <xdr:rowOff>146050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30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34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8889</xdr:rowOff>
    </xdr:from>
    <xdr:to>
      <xdr:col>15</xdr:col>
      <xdr:colOff>98425</xdr:colOff>
      <xdr:row>78</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3819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8889</xdr:rowOff>
    </xdr:from>
    <xdr:to>
      <xdr:col>11</xdr:col>
      <xdr:colOff>9525</xdr:colOff>
      <xdr:row>78</xdr:row>
      <xdr:rowOff>31750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3819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129539</xdr:rowOff>
    </xdr:from>
    <xdr:to>
      <xdr:col>11</xdr:col>
      <xdr:colOff>60325</xdr:colOff>
      <xdr:row>78</xdr:row>
      <xdr:rowOff>59689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44466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152400</xdr:rowOff>
    </xdr:from>
    <xdr:to>
      <xdr:col>6</xdr:col>
      <xdr:colOff>171450</xdr:colOff>
      <xdr:row>78</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67327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類似団体の平均値を下回っているものの、昨年よりも</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ポイント上昇しているため、特別会計や企業会計の財政状況を注視しながら、引き続き経費削減に努める。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27940</xdr:rowOff>
    </xdr:from>
    <xdr:to>
      <xdr:col>82</xdr:col>
      <xdr:colOff>107950</xdr:colOff>
      <xdr:row>76</xdr:row>
      <xdr:rowOff>73661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886690"/>
          <a:ext cx="8382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115570</xdr:rowOff>
    </xdr:from>
    <xdr:to>
      <xdr:col>78</xdr:col>
      <xdr:colOff>69850</xdr:colOff>
      <xdr:row>75</xdr:row>
      <xdr:rowOff>27940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8028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46990</xdr:rowOff>
    </xdr:from>
    <xdr:to>
      <xdr:col>73</xdr:col>
      <xdr:colOff>180975</xdr:colOff>
      <xdr:row>74</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7342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46990</xdr:rowOff>
    </xdr:from>
    <xdr:to>
      <xdr:col>69</xdr:col>
      <xdr:colOff>92075</xdr:colOff>
      <xdr:row>75</xdr:row>
      <xdr:rowOff>35560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73429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39387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148590</xdr:rowOff>
    </xdr:from>
    <xdr:to>
      <xdr:col>78</xdr:col>
      <xdr:colOff>120650</xdr:colOff>
      <xdr:row>75</xdr:row>
      <xdr:rowOff>78740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88917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60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64770</xdr:rowOff>
    </xdr:from>
    <xdr:to>
      <xdr:col>74</xdr:col>
      <xdr:colOff>31750</xdr:colOff>
      <xdr:row>74</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167640</xdr:rowOff>
    </xdr:from>
    <xdr:to>
      <xdr:col>69</xdr:col>
      <xdr:colOff>142875</xdr:colOff>
      <xdr:row>74</xdr:row>
      <xdr:rowOff>97790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107967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156210</xdr:rowOff>
    </xdr:from>
    <xdr:to>
      <xdr:col>65</xdr:col>
      <xdr:colOff>53975</xdr:colOff>
      <xdr:row>75</xdr:row>
      <xdr:rowOff>86360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96537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長野県小谷村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12342</xdr:rowOff>
    </xdr:from>
    <xdr:to>
      <xdr:col>29</xdr:col>
      <xdr:colOff>127000</xdr:colOff>
      <xdr:row>18</xdr:row>
      <xdr:rowOff>38934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6067"/>
          <a:ext cx="647700" cy="26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36217</xdr:rowOff>
    </xdr:from>
    <xdr:to>
      <xdr:col>26</xdr:col>
      <xdr:colOff>50800</xdr:colOff>
      <xdr:row>18</xdr:row>
      <xdr:rowOff>38934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169942"/>
          <a:ext cx="698500" cy="2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36217</xdr:rowOff>
    </xdr:from>
    <xdr:to>
      <xdr:col>22</xdr:col>
      <xdr:colOff>114300</xdr:colOff>
      <xdr:row>18</xdr:row>
      <xdr:rowOff>42083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69942"/>
          <a:ext cx="698500" cy="5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42083</xdr:rowOff>
    </xdr:from>
    <xdr:to>
      <xdr:col>18</xdr:col>
      <xdr:colOff>177800</xdr:colOff>
      <xdr:row>18</xdr:row>
      <xdr:rowOff>64332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75808"/>
          <a:ext cx="698500" cy="22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132992</xdr:rowOff>
    </xdr:from>
    <xdr:to>
      <xdr:col>29</xdr:col>
      <xdr:colOff>177800</xdr:colOff>
      <xdr:row>18</xdr:row>
      <xdr:rowOff>63142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5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105069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7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159584</xdr:rowOff>
    </xdr:from>
    <xdr:to>
      <xdr:col>26</xdr:col>
      <xdr:colOff>101600</xdr:colOff>
      <xdr:row>18</xdr:row>
      <xdr:rowOff>89734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21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74511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08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156867</xdr:rowOff>
    </xdr:from>
    <xdr:to>
      <xdr:col>22</xdr:col>
      <xdr:colOff>165100</xdr:colOff>
      <xdr:row>18</xdr:row>
      <xdr:rowOff>87017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9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97194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8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162733</xdr:rowOff>
    </xdr:from>
    <xdr:to>
      <xdr:col>19</xdr:col>
      <xdr:colOff>38100</xdr:colOff>
      <xdr:row>18</xdr:row>
      <xdr:rowOff>92883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25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103060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9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13532</xdr:rowOff>
    </xdr:from>
    <xdr:to>
      <xdr:col>15</xdr:col>
      <xdr:colOff>101600</xdr:colOff>
      <xdr:row>18</xdr:row>
      <xdr:rowOff>115132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47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125309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1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246310</xdr:rowOff>
    </xdr:from>
    <xdr:to>
      <xdr:col>29</xdr:col>
      <xdr:colOff>127000</xdr:colOff>
      <xdr:row>35</xdr:row>
      <xdr:rowOff>259234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856660"/>
          <a:ext cx="647700" cy="12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222734</xdr:rowOff>
    </xdr:from>
    <xdr:to>
      <xdr:col>26</xdr:col>
      <xdr:colOff>50800</xdr:colOff>
      <xdr:row>35</xdr:row>
      <xdr:rowOff>246310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833084"/>
          <a:ext cx="698500" cy="23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222734</xdr:rowOff>
    </xdr:from>
    <xdr:to>
      <xdr:col>22</xdr:col>
      <xdr:colOff>114300</xdr:colOff>
      <xdr:row>35</xdr:row>
      <xdr:rowOff>245693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33084"/>
          <a:ext cx="698500" cy="22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245693</xdr:rowOff>
    </xdr:from>
    <xdr:to>
      <xdr:col>18</xdr:col>
      <xdr:colOff>177800</xdr:colOff>
      <xdr:row>35</xdr:row>
      <xdr:rowOff>266712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56043"/>
          <a:ext cx="698500" cy="21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208434</xdr:rowOff>
    </xdr:from>
    <xdr:to>
      <xdr:col>29</xdr:col>
      <xdr:colOff>177800</xdr:colOff>
      <xdr:row>35</xdr:row>
      <xdr:rowOff>310034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18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53511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63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195510</xdr:rowOff>
    </xdr:from>
    <xdr:to>
      <xdr:col>26</xdr:col>
      <xdr:colOff>101600</xdr:colOff>
      <xdr:row>35</xdr:row>
      <xdr:rowOff>297110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05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307287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7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171934</xdr:rowOff>
    </xdr:from>
    <xdr:to>
      <xdr:col>22</xdr:col>
      <xdr:colOff>165100</xdr:colOff>
      <xdr:row>35</xdr:row>
      <xdr:rowOff>273534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82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283711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194893</xdr:rowOff>
    </xdr:from>
    <xdr:to>
      <xdr:col>19</xdr:col>
      <xdr:colOff>38100</xdr:colOff>
      <xdr:row>35</xdr:row>
      <xdr:rowOff>296493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05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306670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7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215912</xdr:rowOff>
    </xdr:from>
    <xdr:to>
      <xdr:col>15</xdr:col>
      <xdr:colOff>101600</xdr:colOff>
      <xdr:row>35</xdr:row>
      <xdr:rowOff>317512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26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327689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9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長野県小谷村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
2,492
267.91
4,851,893
4,740,579
52,389
2,542,508
4,487,188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11391</xdr:rowOff>
    </xdr:from>
    <xdr:to>
      <xdr:col>24</xdr:col>
      <xdr:colOff>63500</xdr:colOff>
      <xdr:row>37</xdr:row>
      <xdr:rowOff>35982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55041"/>
          <a:ext cx="8382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35982</xdr:rowOff>
    </xdr:from>
    <xdr:to>
      <xdr:col>19</xdr:col>
      <xdr:colOff>177800</xdr:colOff>
      <xdr:row>37</xdr:row>
      <xdr:rowOff>40805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79632"/>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40805</xdr:rowOff>
    </xdr:from>
    <xdr:to>
      <xdr:col>15</xdr:col>
      <xdr:colOff>50800</xdr:colOff>
      <xdr:row>37</xdr:row>
      <xdr:rowOff>51383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84455"/>
          <a:ext cx="889000" cy="1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51383</xdr:rowOff>
    </xdr:from>
    <xdr:to>
      <xdr:col>10</xdr:col>
      <xdr:colOff>114300</xdr:colOff>
      <xdr:row>37</xdr:row>
      <xdr:rowOff>63256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95033"/>
          <a:ext cx="889000" cy="1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132041</xdr:rowOff>
    </xdr:from>
    <xdr:to>
      <xdr:col>24</xdr:col>
      <xdr:colOff>114300</xdr:colOff>
      <xdr:row>37</xdr:row>
      <xdr:rowOff>62191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154918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5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156632</xdr:rowOff>
    </xdr:from>
    <xdr:to>
      <xdr:col>20</xdr:col>
      <xdr:colOff>38100</xdr:colOff>
      <xdr:row>37</xdr:row>
      <xdr:rowOff>86782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2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103309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10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161455</xdr:rowOff>
    </xdr:from>
    <xdr:to>
      <xdr:col>15</xdr:col>
      <xdr:colOff>101600</xdr:colOff>
      <xdr:row>37</xdr:row>
      <xdr:rowOff>91605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108132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10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583</xdr:rowOff>
    </xdr:from>
    <xdr:to>
      <xdr:col>10</xdr:col>
      <xdr:colOff>165100</xdr:colOff>
      <xdr:row>37</xdr:row>
      <xdr:rowOff>102183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4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118710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11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12456</xdr:rowOff>
    </xdr:from>
    <xdr:to>
      <xdr:col>6</xdr:col>
      <xdr:colOff>38100</xdr:colOff>
      <xdr:row>37</xdr:row>
      <xdr:rowOff>114056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5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130583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13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17545</xdr:rowOff>
    </xdr:from>
    <xdr:to>
      <xdr:col>24</xdr:col>
      <xdr:colOff>63500</xdr:colOff>
      <xdr:row>58</xdr:row>
      <xdr:rowOff>23551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61645"/>
          <a:ext cx="838200" cy="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14087</xdr:rowOff>
    </xdr:from>
    <xdr:to>
      <xdr:col>19</xdr:col>
      <xdr:colOff>177800</xdr:colOff>
      <xdr:row>58</xdr:row>
      <xdr:rowOff>23551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958187"/>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12291</xdr:rowOff>
    </xdr:from>
    <xdr:to>
      <xdr:col>15</xdr:col>
      <xdr:colOff>50800</xdr:colOff>
      <xdr:row>58</xdr:row>
      <xdr:rowOff>14087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956391"/>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12291</xdr:rowOff>
    </xdr:from>
    <xdr:to>
      <xdr:col>10</xdr:col>
      <xdr:colOff>114300</xdr:colOff>
      <xdr:row>58</xdr:row>
      <xdr:rowOff>24962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56391"/>
          <a:ext cx="889000" cy="1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138195</xdr:rowOff>
    </xdr:from>
    <xdr:to>
      <xdr:col>24</xdr:col>
      <xdr:colOff>114300</xdr:colOff>
      <xdr:row>58</xdr:row>
      <xdr:rowOff>68345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144201</xdr:rowOff>
    </xdr:from>
    <xdr:to>
      <xdr:col>20</xdr:col>
      <xdr:colOff>38100</xdr:colOff>
      <xdr:row>58</xdr:row>
      <xdr:rowOff>74351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1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65478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0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134737</xdr:rowOff>
    </xdr:from>
    <xdr:to>
      <xdr:col>15</xdr:col>
      <xdr:colOff>101600</xdr:colOff>
      <xdr:row>58</xdr:row>
      <xdr:rowOff>64887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56014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0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132941</xdr:rowOff>
    </xdr:from>
    <xdr:to>
      <xdr:col>10</xdr:col>
      <xdr:colOff>165100</xdr:colOff>
      <xdr:row>58</xdr:row>
      <xdr:rowOff>63091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0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79618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145612</xdr:rowOff>
    </xdr:from>
    <xdr:to>
      <xdr:col>6</xdr:col>
      <xdr:colOff>38100</xdr:colOff>
      <xdr:row>58</xdr:row>
      <xdr:rowOff>75762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1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66889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1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98213</xdr:rowOff>
    </xdr:from>
    <xdr:to>
      <xdr:col>24</xdr:col>
      <xdr:colOff>63500</xdr:colOff>
      <xdr:row>76</xdr:row>
      <xdr:rowOff>86082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956963"/>
          <a:ext cx="838200" cy="15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57072</xdr:rowOff>
    </xdr:from>
    <xdr:to>
      <xdr:col>19</xdr:col>
      <xdr:colOff>177800</xdr:colOff>
      <xdr:row>76</xdr:row>
      <xdr:rowOff>86082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087272"/>
          <a:ext cx="889000" cy="2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81910</xdr:rowOff>
    </xdr:from>
    <xdr:to>
      <xdr:col>15</xdr:col>
      <xdr:colOff>50800</xdr:colOff>
      <xdr:row>76</xdr:row>
      <xdr:rowOff>57072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940660"/>
          <a:ext cx="889000" cy="14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81910</xdr:rowOff>
    </xdr:from>
    <xdr:to>
      <xdr:col>10</xdr:col>
      <xdr:colOff>114300</xdr:colOff>
      <xdr:row>76</xdr:row>
      <xdr:rowOff>113164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940660"/>
          <a:ext cx="889000" cy="20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47413</xdr:rowOff>
    </xdr:from>
    <xdr:to>
      <xdr:col>24</xdr:col>
      <xdr:colOff>114300</xdr:colOff>
      <xdr:row>75</xdr:row>
      <xdr:rowOff>149013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0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70290</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5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35282</xdr:rowOff>
    </xdr:from>
    <xdr:to>
      <xdr:col>20</xdr:col>
      <xdr:colOff>38100</xdr:colOff>
      <xdr:row>76</xdr:row>
      <xdr:rowOff>136882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6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153409</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84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6272</xdr:rowOff>
    </xdr:from>
    <xdr:to>
      <xdr:col>15</xdr:col>
      <xdr:colOff>101600</xdr:colOff>
      <xdr:row>76</xdr:row>
      <xdr:rowOff>107872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124399</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81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31110</xdr:rowOff>
    </xdr:from>
    <xdr:to>
      <xdr:col>10</xdr:col>
      <xdr:colOff>165100</xdr:colOff>
      <xdr:row>75</xdr:row>
      <xdr:rowOff>132710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8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149237</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19795" y="1266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62364</xdr:rowOff>
    </xdr:from>
    <xdr:to>
      <xdr:col>6</xdr:col>
      <xdr:colOff>38100</xdr:colOff>
      <xdr:row>76</xdr:row>
      <xdr:rowOff>163964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9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9041</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30795" y="1286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121892</xdr:rowOff>
    </xdr:from>
    <xdr:to>
      <xdr:col>24</xdr:col>
      <xdr:colOff>63500</xdr:colOff>
      <xdr:row>96</xdr:row>
      <xdr:rowOff>143579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581092"/>
          <a:ext cx="838200" cy="2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121892</xdr:rowOff>
    </xdr:from>
    <xdr:to>
      <xdr:col>19</xdr:col>
      <xdr:colOff>177800</xdr:colOff>
      <xdr:row>96</xdr:row>
      <xdr:rowOff>164106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81092"/>
          <a:ext cx="889000" cy="4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164106</xdr:rowOff>
    </xdr:from>
    <xdr:to>
      <xdr:col>15</xdr:col>
      <xdr:colOff>50800</xdr:colOff>
      <xdr:row>97</xdr:row>
      <xdr:rowOff>45067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23306"/>
          <a:ext cx="889000" cy="5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29980</xdr:rowOff>
    </xdr:from>
    <xdr:to>
      <xdr:col>10</xdr:col>
      <xdr:colOff>114300</xdr:colOff>
      <xdr:row>97</xdr:row>
      <xdr:rowOff>45067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60630"/>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92779</xdr:rowOff>
    </xdr:from>
    <xdr:to>
      <xdr:col>24</xdr:col>
      <xdr:colOff>114300</xdr:colOff>
      <xdr:row>97</xdr:row>
      <xdr:rowOff>22929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5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71206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71092</xdr:rowOff>
    </xdr:from>
    <xdr:to>
      <xdr:col>20</xdr:col>
      <xdr:colOff>38100</xdr:colOff>
      <xdr:row>97</xdr:row>
      <xdr:rowOff>1242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3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163819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2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113306</xdr:rowOff>
    </xdr:from>
    <xdr:to>
      <xdr:col>15</xdr:col>
      <xdr:colOff>101600</xdr:colOff>
      <xdr:row>97</xdr:row>
      <xdr:rowOff>43456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34583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165717</xdr:rowOff>
    </xdr:from>
    <xdr:to>
      <xdr:col>10</xdr:col>
      <xdr:colOff>165100</xdr:colOff>
      <xdr:row>97</xdr:row>
      <xdr:rowOff>95867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86994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150630</xdr:rowOff>
    </xdr:from>
    <xdr:to>
      <xdr:col>6</xdr:col>
      <xdr:colOff>38100</xdr:colOff>
      <xdr:row>97</xdr:row>
      <xdr:rowOff>80780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71907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61938</xdr:rowOff>
    </xdr:from>
    <xdr:to>
      <xdr:col>55</xdr:col>
      <xdr:colOff>0</xdr:colOff>
      <xdr:row>37</xdr:row>
      <xdr:rowOff>73914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405588"/>
          <a:ext cx="8382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57534</xdr:rowOff>
    </xdr:from>
    <xdr:to>
      <xdr:col>50</xdr:col>
      <xdr:colOff>114300</xdr:colOff>
      <xdr:row>37</xdr:row>
      <xdr:rowOff>61938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401184"/>
          <a:ext cx="889000" cy="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36585</xdr:rowOff>
    </xdr:from>
    <xdr:to>
      <xdr:col>45</xdr:col>
      <xdr:colOff>177800</xdr:colOff>
      <xdr:row>37</xdr:row>
      <xdr:rowOff>57534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380235"/>
          <a:ext cx="889000" cy="2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136544</xdr:rowOff>
    </xdr:from>
    <xdr:to>
      <xdr:col>41</xdr:col>
      <xdr:colOff>50800</xdr:colOff>
      <xdr:row>37</xdr:row>
      <xdr:rowOff>36585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137294"/>
          <a:ext cx="889000" cy="24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23114</xdr:rowOff>
    </xdr:from>
    <xdr:to>
      <xdr:col>55</xdr:col>
      <xdr:colOff>50800</xdr:colOff>
      <xdr:row>37</xdr:row>
      <xdr:rowOff>124714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45991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1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11138</xdr:rowOff>
    </xdr:from>
    <xdr:to>
      <xdr:col>50</xdr:col>
      <xdr:colOff>165100</xdr:colOff>
      <xdr:row>37</xdr:row>
      <xdr:rowOff>112738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129265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3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6734</xdr:rowOff>
    </xdr:from>
    <xdr:to>
      <xdr:col>46</xdr:col>
      <xdr:colOff>38100</xdr:colOff>
      <xdr:row>37</xdr:row>
      <xdr:rowOff>108334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5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124861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2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157235</xdr:rowOff>
    </xdr:from>
    <xdr:to>
      <xdr:col>41</xdr:col>
      <xdr:colOff>101600</xdr:colOff>
      <xdr:row>37</xdr:row>
      <xdr:rowOff>87385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2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103912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10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85744</xdr:rowOff>
    </xdr:from>
    <xdr:to>
      <xdr:col>36</xdr:col>
      <xdr:colOff>165100</xdr:colOff>
      <xdr:row>36</xdr:row>
      <xdr:rowOff>15894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08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32421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6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6518</xdr:rowOff>
    </xdr:from>
    <xdr:to>
      <xdr:col>55</xdr:col>
      <xdr:colOff>0</xdr:colOff>
      <xdr:row>59</xdr:row>
      <xdr:rowOff>30637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22068"/>
          <a:ext cx="838200" cy="2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21932</xdr:rowOff>
    </xdr:from>
    <xdr:to>
      <xdr:col>50</xdr:col>
      <xdr:colOff>114300</xdr:colOff>
      <xdr:row>59</xdr:row>
      <xdr:rowOff>30637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37482"/>
          <a:ext cx="889000" cy="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582</xdr:rowOff>
    </xdr:from>
    <xdr:to>
      <xdr:col>45</xdr:col>
      <xdr:colOff>177800</xdr:colOff>
      <xdr:row>59</xdr:row>
      <xdr:rowOff>21932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16132"/>
          <a:ext cx="889000" cy="2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97309</xdr:rowOff>
    </xdr:from>
    <xdr:to>
      <xdr:col>41</xdr:col>
      <xdr:colOff>50800</xdr:colOff>
      <xdr:row>59</xdr:row>
      <xdr:rowOff>582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41409"/>
          <a:ext cx="889000" cy="7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127168</xdr:rowOff>
    </xdr:from>
    <xdr:to>
      <xdr:col>55</xdr:col>
      <xdr:colOff>50800</xdr:colOff>
      <xdr:row>59</xdr:row>
      <xdr:rowOff>57318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7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151287</xdr:rowOff>
    </xdr:from>
    <xdr:to>
      <xdr:col>50</xdr:col>
      <xdr:colOff>165100</xdr:colOff>
      <xdr:row>59</xdr:row>
      <xdr:rowOff>81437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9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72564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8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142582</xdr:rowOff>
    </xdr:from>
    <xdr:to>
      <xdr:col>46</xdr:col>
      <xdr:colOff>38100</xdr:colOff>
      <xdr:row>59</xdr:row>
      <xdr:rowOff>72732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8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63859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79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121232</xdr:rowOff>
    </xdr:from>
    <xdr:to>
      <xdr:col>41</xdr:col>
      <xdr:colOff>101600</xdr:colOff>
      <xdr:row>59</xdr:row>
      <xdr:rowOff>51382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6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42509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5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46509</xdr:rowOff>
    </xdr:from>
    <xdr:to>
      <xdr:col>36</xdr:col>
      <xdr:colOff>165100</xdr:colOff>
      <xdr:row>58</xdr:row>
      <xdr:rowOff>148109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9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164636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6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154645</xdr:rowOff>
    </xdr:from>
    <xdr:to>
      <xdr:col>55</xdr:col>
      <xdr:colOff>0</xdr:colOff>
      <xdr:row>79</xdr:row>
      <xdr:rowOff>22544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27745"/>
          <a:ext cx="838200" cy="3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21183</xdr:rowOff>
    </xdr:from>
    <xdr:to>
      <xdr:col>50</xdr:col>
      <xdr:colOff>114300</xdr:colOff>
      <xdr:row>79</xdr:row>
      <xdr:rowOff>22544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65733"/>
          <a:ext cx="889000" cy="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49048</xdr:rowOff>
    </xdr:from>
    <xdr:to>
      <xdr:col>45</xdr:col>
      <xdr:colOff>177800</xdr:colOff>
      <xdr:row>79</xdr:row>
      <xdr:rowOff>21183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22148"/>
          <a:ext cx="889000" cy="14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157984</xdr:rowOff>
    </xdr:from>
    <xdr:to>
      <xdr:col>41</xdr:col>
      <xdr:colOff>50800</xdr:colOff>
      <xdr:row>78</xdr:row>
      <xdr:rowOff>49048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88184"/>
          <a:ext cx="889000" cy="2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103845</xdr:rowOff>
    </xdr:from>
    <xdr:to>
      <xdr:col>55</xdr:col>
      <xdr:colOff>50800</xdr:colOff>
      <xdr:row>79</xdr:row>
      <xdr:rowOff>33995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18772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9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143194</xdr:rowOff>
    </xdr:from>
    <xdr:to>
      <xdr:col>50</xdr:col>
      <xdr:colOff>165100</xdr:colOff>
      <xdr:row>79</xdr:row>
      <xdr:rowOff>73344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64471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141833</xdr:rowOff>
    </xdr:from>
    <xdr:to>
      <xdr:col>46</xdr:col>
      <xdr:colOff>38100</xdr:colOff>
      <xdr:row>79</xdr:row>
      <xdr:rowOff>71983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63110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0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169698</xdr:rowOff>
    </xdr:from>
    <xdr:to>
      <xdr:col>41</xdr:col>
      <xdr:colOff>101600</xdr:colOff>
      <xdr:row>78</xdr:row>
      <xdr:rowOff>99848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7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90975</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46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107184</xdr:rowOff>
    </xdr:from>
    <xdr:to>
      <xdr:col>36</xdr:col>
      <xdr:colOff>165100</xdr:colOff>
      <xdr:row>77</xdr:row>
      <xdr:rowOff>37334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3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53861</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91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32471</xdr:rowOff>
    </xdr:from>
    <xdr:to>
      <xdr:col>55</xdr:col>
      <xdr:colOff>0</xdr:colOff>
      <xdr:row>98</xdr:row>
      <xdr:rowOff>52050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34571"/>
          <a:ext cx="838200" cy="1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40374</xdr:rowOff>
    </xdr:from>
    <xdr:to>
      <xdr:col>50</xdr:col>
      <xdr:colOff>114300</xdr:colOff>
      <xdr:row>98</xdr:row>
      <xdr:rowOff>52050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42474"/>
          <a:ext cx="889000" cy="1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40374</xdr:rowOff>
    </xdr:from>
    <xdr:to>
      <xdr:col>45</xdr:col>
      <xdr:colOff>177800</xdr:colOff>
      <xdr:row>98</xdr:row>
      <xdr:rowOff>62151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42474"/>
          <a:ext cx="889000" cy="2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44238</xdr:rowOff>
    </xdr:from>
    <xdr:to>
      <xdr:col>41</xdr:col>
      <xdr:colOff>50800</xdr:colOff>
      <xdr:row>98</xdr:row>
      <xdr:rowOff>62151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46338"/>
          <a:ext cx="889000" cy="1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153121</xdr:rowOff>
    </xdr:from>
    <xdr:to>
      <xdr:col>55</xdr:col>
      <xdr:colOff>50800</xdr:colOff>
      <xdr:row>98</xdr:row>
      <xdr:rowOff>83271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112498</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7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1250</xdr:rowOff>
    </xdr:from>
    <xdr:to>
      <xdr:col>50</xdr:col>
      <xdr:colOff>165100</xdr:colOff>
      <xdr:row>98</xdr:row>
      <xdr:rowOff>102850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119377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7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161024</xdr:rowOff>
    </xdr:from>
    <xdr:to>
      <xdr:col>46</xdr:col>
      <xdr:colOff>38100</xdr:colOff>
      <xdr:row>98</xdr:row>
      <xdr:rowOff>91174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9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107701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6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11351</xdr:rowOff>
    </xdr:from>
    <xdr:to>
      <xdr:col>41</xdr:col>
      <xdr:colOff>101600</xdr:colOff>
      <xdr:row>98</xdr:row>
      <xdr:rowOff>112951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104078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0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164888</xdr:rowOff>
    </xdr:from>
    <xdr:to>
      <xdr:col>36</xdr:col>
      <xdr:colOff>165100</xdr:colOff>
      <xdr:row>98</xdr:row>
      <xdr:rowOff>95038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111565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7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41989</xdr:rowOff>
    </xdr:from>
    <xdr:to>
      <xdr:col>85</xdr:col>
      <xdr:colOff>127000</xdr:colOff>
      <xdr:row>39</xdr:row>
      <xdr:rowOff>44172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28539"/>
          <a:ext cx="838200" cy="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7679</xdr:rowOff>
    </xdr:from>
    <xdr:to>
      <xdr:col>81</xdr:col>
      <xdr:colOff>50800</xdr:colOff>
      <xdr:row>39</xdr:row>
      <xdr:rowOff>44172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94229"/>
          <a:ext cx="889000" cy="3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7679</xdr:rowOff>
    </xdr:from>
    <xdr:to>
      <xdr:col>76</xdr:col>
      <xdr:colOff>114300</xdr:colOff>
      <xdr:row>39</xdr:row>
      <xdr:rowOff>24371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94229"/>
          <a:ext cx="889000" cy="1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9771</xdr:rowOff>
    </xdr:from>
    <xdr:to>
      <xdr:col>71</xdr:col>
      <xdr:colOff>177800</xdr:colOff>
      <xdr:row>39</xdr:row>
      <xdr:rowOff>24371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96321"/>
          <a:ext cx="889000" cy="1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162639</xdr:rowOff>
    </xdr:from>
    <xdr:to>
      <xdr:col>85</xdr:col>
      <xdr:colOff>177800</xdr:colOff>
      <xdr:row>39</xdr:row>
      <xdr:rowOff>92789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164822</xdr:rowOff>
    </xdr:from>
    <xdr:to>
      <xdr:col>81</xdr:col>
      <xdr:colOff>101600</xdr:colOff>
      <xdr:row>39</xdr:row>
      <xdr:rowOff>94972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86099</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24333" y="6772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128329</xdr:rowOff>
    </xdr:from>
    <xdr:to>
      <xdr:col>76</xdr:col>
      <xdr:colOff>165100</xdr:colOff>
      <xdr:row>39</xdr:row>
      <xdr:rowOff>58479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49606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3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145021</xdr:rowOff>
    </xdr:from>
    <xdr:to>
      <xdr:col>72</xdr:col>
      <xdr:colOff>38100</xdr:colOff>
      <xdr:row>39</xdr:row>
      <xdr:rowOff>75171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6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66298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5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130421</xdr:rowOff>
    </xdr:from>
    <xdr:to>
      <xdr:col>67</xdr:col>
      <xdr:colOff>101600</xdr:colOff>
      <xdr:row>39</xdr:row>
      <xdr:rowOff>60571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4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51698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3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162474</xdr:rowOff>
    </xdr:from>
    <xdr:to>
      <xdr:col>85</xdr:col>
      <xdr:colOff>127000</xdr:colOff>
      <xdr:row>77</xdr:row>
      <xdr:rowOff>19390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192674"/>
          <a:ext cx="838200" cy="2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136686</xdr:rowOff>
    </xdr:from>
    <xdr:to>
      <xdr:col>81</xdr:col>
      <xdr:colOff>50800</xdr:colOff>
      <xdr:row>76</xdr:row>
      <xdr:rowOff>162474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66886"/>
          <a:ext cx="889000" cy="2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123989</xdr:rowOff>
    </xdr:from>
    <xdr:to>
      <xdr:col>76</xdr:col>
      <xdr:colOff>114300</xdr:colOff>
      <xdr:row>76</xdr:row>
      <xdr:rowOff>136686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154189"/>
          <a:ext cx="889000" cy="1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123989</xdr:rowOff>
    </xdr:from>
    <xdr:to>
      <xdr:col>71</xdr:col>
      <xdr:colOff>177800</xdr:colOff>
      <xdr:row>76</xdr:row>
      <xdr:rowOff>147808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54189"/>
          <a:ext cx="889000" cy="2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140040</xdr:rowOff>
    </xdr:from>
    <xdr:to>
      <xdr:col>85</xdr:col>
      <xdr:colOff>177800</xdr:colOff>
      <xdr:row>77</xdr:row>
      <xdr:rowOff>70190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7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162917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2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111674</xdr:rowOff>
    </xdr:from>
    <xdr:to>
      <xdr:col>81</xdr:col>
      <xdr:colOff>101600</xdr:colOff>
      <xdr:row>77</xdr:row>
      <xdr:rowOff>41824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4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58352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1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85886</xdr:rowOff>
    </xdr:from>
    <xdr:to>
      <xdr:col>76</xdr:col>
      <xdr:colOff>165100</xdr:colOff>
      <xdr:row>77</xdr:row>
      <xdr:rowOff>16036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1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32563</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89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73189</xdr:rowOff>
    </xdr:from>
    <xdr:to>
      <xdr:col>72</xdr:col>
      <xdr:colOff>38100</xdr:colOff>
      <xdr:row>77</xdr:row>
      <xdr:rowOff>3339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0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19866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87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97008</xdr:rowOff>
    </xdr:from>
    <xdr:to>
      <xdr:col>67</xdr:col>
      <xdr:colOff>101600</xdr:colOff>
      <xdr:row>77</xdr:row>
      <xdr:rowOff>27158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43685</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0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104229</xdr:rowOff>
    </xdr:from>
    <xdr:to>
      <xdr:col>85</xdr:col>
      <xdr:colOff>127000</xdr:colOff>
      <xdr:row>98</xdr:row>
      <xdr:rowOff>105346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06329"/>
          <a:ext cx="838200" cy="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42847</xdr:rowOff>
    </xdr:from>
    <xdr:to>
      <xdr:col>81</xdr:col>
      <xdr:colOff>50800</xdr:colOff>
      <xdr:row>98</xdr:row>
      <xdr:rowOff>104229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44947"/>
          <a:ext cx="889000" cy="6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16700</xdr:rowOff>
    </xdr:from>
    <xdr:to>
      <xdr:col>76</xdr:col>
      <xdr:colOff>114300</xdr:colOff>
      <xdr:row>98</xdr:row>
      <xdr:rowOff>42847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18800"/>
          <a:ext cx="889000" cy="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16700</xdr:rowOff>
    </xdr:from>
    <xdr:to>
      <xdr:col>71</xdr:col>
      <xdr:colOff>177800</xdr:colOff>
      <xdr:row>98</xdr:row>
      <xdr:rowOff>74178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18800"/>
          <a:ext cx="889000" cy="5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54546</xdr:rowOff>
    </xdr:from>
    <xdr:to>
      <xdr:col>85</xdr:col>
      <xdr:colOff>177800</xdr:colOff>
      <xdr:row>98</xdr:row>
      <xdr:rowOff>156146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140923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7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53429</xdr:rowOff>
    </xdr:from>
    <xdr:to>
      <xdr:col>81</xdr:col>
      <xdr:colOff>101600</xdr:colOff>
      <xdr:row>98</xdr:row>
      <xdr:rowOff>155029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5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146156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4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163497</xdr:rowOff>
    </xdr:from>
    <xdr:to>
      <xdr:col>76</xdr:col>
      <xdr:colOff>165100</xdr:colOff>
      <xdr:row>98</xdr:row>
      <xdr:rowOff>93647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9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84774</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88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137350</xdr:rowOff>
    </xdr:from>
    <xdr:to>
      <xdr:col>72</xdr:col>
      <xdr:colOff>38100</xdr:colOff>
      <xdr:row>98</xdr:row>
      <xdr:rowOff>67500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58627</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6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23378</xdr:rowOff>
    </xdr:from>
    <xdr:to>
      <xdr:col>67</xdr:col>
      <xdr:colOff>101600</xdr:colOff>
      <xdr:row>98</xdr:row>
      <xdr:rowOff>124978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2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116105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1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9023</xdr:rowOff>
    </xdr:from>
    <xdr:to>
      <xdr:col>116</xdr:col>
      <xdr:colOff>63500</xdr:colOff>
      <xdr:row>59</xdr:row>
      <xdr:rowOff>11750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24573"/>
          <a:ext cx="838200" cy="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8990</xdr:rowOff>
    </xdr:from>
    <xdr:to>
      <xdr:col>111</xdr:col>
      <xdr:colOff>177800</xdr:colOff>
      <xdr:row>59</xdr:row>
      <xdr:rowOff>9023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24540"/>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152273</xdr:rowOff>
    </xdr:from>
    <xdr:to>
      <xdr:col>107</xdr:col>
      <xdr:colOff>50800</xdr:colOff>
      <xdr:row>59</xdr:row>
      <xdr:rowOff>8990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96373"/>
          <a:ext cx="889000" cy="2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69629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152273</xdr:rowOff>
    </xdr:from>
    <xdr:to>
      <xdr:col>102</xdr:col>
      <xdr:colOff>114300</xdr:colOff>
      <xdr:row>59</xdr:row>
      <xdr:rowOff>10426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96373"/>
          <a:ext cx="8890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132400</xdr:rowOff>
    </xdr:from>
    <xdr:to>
      <xdr:col>116</xdr:col>
      <xdr:colOff>114300</xdr:colOff>
      <xdr:row>59</xdr:row>
      <xdr:rowOff>62550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91777</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6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129673</xdr:rowOff>
    </xdr:from>
    <xdr:to>
      <xdr:col>112</xdr:col>
      <xdr:colOff>38100</xdr:colOff>
      <xdr:row>59</xdr:row>
      <xdr:rowOff>59823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50950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6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129640</xdr:rowOff>
    </xdr:from>
    <xdr:to>
      <xdr:col>107</xdr:col>
      <xdr:colOff>101600</xdr:colOff>
      <xdr:row>59</xdr:row>
      <xdr:rowOff>59790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7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76317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8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101473</xdr:rowOff>
    </xdr:from>
    <xdr:to>
      <xdr:col>102</xdr:col>
      <xdr:colOff>165100</xdr:colOff>
      <xdr:row>59</xdr:row>
      <xdr:rowOff>31623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48150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82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131076</xdr:rowOff>
    </xdr:from>
    <xdr:to>
      <xdr:col>98</xdr:col>
      <xdr:colOff>38100</xdr:colOff>
      <xdr:row>59</xdr:row>
      <xdr:rowOff>61226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7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52353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6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42960</xdr:rowOff>
    </xdr:from>
    <xdr:to>
      <xdr:col>116</xdr:col>
      <xdr:colOff>63500</xdr:colOff>
      <xdr:row>78</xdr:row>
      <xdr:rowOff>45566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416060"/>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45566</xdr:rowOff>
    </xdr:from>
    <xdr:to>
      <xdr:col>111</xdr:col>
      <xdr:colOff>177800</xdr:colOff>
      <xdr:row>78</xdr:row>
      <xdr:rowOff>66697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418666"/>
          <a:ext cx="889000" cy="2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66697</xdr:rowOff>
    </xdr:from>
    <xdr:to>
      <xdr:col>107</xdr:col>
      <xdr:colOff>50800</xdr:colOff>
      <xdr:row>78</xdr:row>
      <xdr:rowOff>82911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439797"/>
          <a:ext cx="889000" cy="1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70900</xdr:rowOff>
    </xdr:from>
    <xdr:to>
      <xdr:col>102</xdr:col>
      <xdr:colOff>114300</xdr:colOff>
      <xdr:row>78</xdr:row>
      <xdr:rowOff>82911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444000"/>
          <a:ext cx="889000" cy="1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154156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163610</xdr:rowOff>
    </xdr:from>
    <xdr:to>
      <xdr:col>116</xdr:col>
      <xdr:colOff>114300</xdr:colOff>
      <xdr:row>78</xdr:row>
      <xdr:rowOff>93760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6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78537</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8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166216</xdr:rowOff>
    </xdr:from>
    <xdr:to>
      <xdr:col>112</xdr:col>
      <xdr:colOff>38100</xdr:colOff>
      <xdr:row>78</xdr:row>
      <xdr:rowOff>96366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6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87493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46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15897</xdr:rowOff>
    </xdr:from>
    <xdr:to>
      <xdr:col>107</xdr:col>
      <xdr:colOff>101600</xdr:colOff>
      <xdr:row>78</xdr:row>
      <xdr:rowOff>117497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38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108624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48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32111</xdr:rowOff>
    </xdr:from>
    <xdr:to>
      <xdr:col>102</xdr:col>
      <xdr:colOff>165100</xdr:colOff>
      <xdr:row>78</xdr:row>
      <xdr:rowOff>133711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4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124838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49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20100</xdr:rowOff>
    </xdr:from>
    <xdr:to>
      <xdr:col>98</xdr:col>
      <xdr:colOff>38100</xdr:colOff>
      <xdr:row>78</xdr:row>
      <xdr:rowOff>121700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3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112827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48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豪雪地帯であり、村土が広く、広範囲に集落が点在していることから、恒常的に道路の維持補修費や除雪費が必要となるため、維持補修費や普通建設事業費（更新設備）などは類似団体の平均値と比較し、高い傾向に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人事院勧告や会計年度任用職員の処遇改善などの理由により人件費は増加傾向にあり、また、小谷村は豪雪地帯に指定されているため、除雪体制確保のために除雪作業員などを配置する必要があることから小谷村は住民１人当たりの人件費コストが高い傾向に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・連結会計団体や関係団体への補助等が増加傾向にあるため、類似団体と比較し補助費等は高い傾向にある。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・扶助費は、少子高齢化により児童手当や福祉医療費などの支給対象が少ないため、類似団体と比較し下回っている。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長野県小谷村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
2,492
267.91
4,851,893
4,740,579
52,389
2,542,508
4,487,188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27072</xdr:rowOff>
    </xdr:from>
    <xdr:to>
      <xdr:col>24</xdr:col>
      <xdr:colOff>63500</xdr:colOff>
      <xdr:row>38</xdr:row>
      <xdr:rowOff>37102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542172"/>
          <a:ext cx="838200" cy="1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24214</xdr:rowOff>
    </xdr:from>
    <xdr:to>
      <xdr:col>19</xdr:col>
      <xdr:colOff>177800</xdr:colOff>
      <xdr:row>38</xdr:row>
      <xdr:rowOff>27072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539314"/>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24214</xdr:rowOff>
    </xdr:from>
    <xdr:to>
      <xdr:col>15</xdr:col>
      <xdr:colOff>50800</xdr:colOff>
      <xdr:row>38</xdr:row>
      <xdr:rowOff>48002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39314"/>
          <a:ext cx="889000" cy="2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44388</xdr:rowOff>
    </xdr:from>
    <xdr:to>
      <xdr:col>10</xdr:col>
      <xdr:colOff>114300</xdr:colOff>
      <xdr:row>38</xdr:row>
      <xdr:rowOff>48002</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559488"/>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157752</xdr:rowOff>
    </xdr:from>
    <xdr:to>
      <xdr:col>24</xdr:col>
      <xdr:colOff>114300</xdr:colOff>
      <xdr:row>38</xdr:row>
      <xdr:rowOff>87902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0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136179</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7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147722</xdr:rowOff>
    </xdr:from>
    <xdr:to>
      <xdr:col>20</xdr:col>
      <xdr:colOff>38100</xdr:colOff>
      <xdr:row>38</xdr:row>
      <xdr:rowOff>77871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913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68999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58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144864</xdr:rowOff>
    </xdr:from>
    <xdr:to>
      <xdr:col>15</xdr:col>
      <xdr:colOff>101600</xdr:colOff>
      <xdr:row>38</xdr:row>
      <xdr:rowOff>75014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66141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58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168652</xdr:rowOff>
    </xdr:from>
    <xdr:to>
      <xdr:col>10</xdr:col>
      <xdr:colOff>165100</xdr:colOff>
      <xdr:row>38</xdr:row>
      <xdr:rowOff>98802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1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89929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165038</xdr:rowOff>
    </xdr:from>
    <xdr:to>
      <xdr:col>6</xdr:col>
      <xdr:colOff>38100</xdr:colOff>
      <xdr:row>38</xdr:row>
      <xdr:rowOff>95188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86315</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0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16241</xdr:rowOff>
    </xdr:from>
    <xdr:to>
      <xdr:col>24</xdr:col>
      <xdr:colOff>63500</xdr:colOff>
      <xdr:row>58</xdr:row>
      <xdr:rowOff>37274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60341"/>
          <a:ext cx="838200" cy="2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154904</xdr:rowOff>
    </xdr:from>
    <xdr:to>
      <xdr:col>19</xdr:col>
      <xdr:colOff>177800</xdr:colOff>
      <xdr:row>58</xdr:row>
      <xdr:rowOff>16241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27554"/>
          <a:ext cx="889000" cy="3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116254</xdr:rowOff>
    </xdr:from>
    <xdr:to>
      <xdr:col>15</xdr:col>
      <xdr:colOff>50800</xdr:colOff>
      <xdr:row>57</xdr:row>
      <xdr:rowOff>154904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88904"/>
          <a:ext cx="889000" cy="3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116254</xdr:rowOff>
    </xdr:from>
    <xdr:to>
      <xdr:col>10</xdr:col>
      <xdr:colOff>114300</xdr:colOff>
      <xdr:row>57</xdr:row>
      <xdr:rowOff>119021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88904"/>
          <a:ext cx="889000" cy="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157924</xdr:rowOff>
    </xdr:from>
    <xdr:to>
      <xdr:col>24</xdr:col>
      <xdr:colOff>114300</xdr:colOff>
      <xdr:row>58</xdr:row>
      <xdr:rowOff>88074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3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72851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4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136891</xdr:rowOff>
    </xdr:from>
    <xdr:to>
      <xdr:col>20</xdr:col>
      <xdr:colOff>38100</xdr:colOff>
      <xdr:row>58</xdr:row>
      <xdr:rowOff>67041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0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58168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0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104104</xdr:rowOff>
    </xdr:from>
    <xdr:to>
      <xdr:col>15</xdr:col>
      <xdr:colOff>101600</xdr:colOff>
      <xdr:row>58</xdr:row>
      <xdr:rowOff>34254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7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25381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6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65454</xdr:rowOff>
    </xdr:from>
    <xdr:to>
      <xdr:col>10</xdr:col>
      <xdr:colOff>165100</xdr:colOff>
      <xdr:row>57</xdr:row>
      <xdr:rowOff>167054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158181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3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68221</xdr:rowOff>
    </xdr:from>
    <xdr:to>
      <xdr:col>6</xdr:col>
      <xdr:colOff>38100</xdr:colOff>
      <xdr:row>57</xdr:row>
      <xdr:rowOff>169821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160948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3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73820</xdr:rowOff>
    </xdr:from>
    <xdr:to>
      <xdr:col>24</xdr:col>
      <xdr:colOff>63500</xdr:colOff>
      <xdr:row>78</xdr:row>
      <xdr:rowOff>89968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446920"/>
          <a:ext cx="838200" cy="1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89968</xdr:rowOff>
    </xdr:from>
    <xdr:to>
      <xdr:col>19</xdr:col>
      <xdr:colOff>177800</xdr:colOff>
      <xdr:row>78</xdr:row>
      <xdr:rowOff>146698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63068"/>
          <a:ext cx="889000" cy="5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88722</xdr:rowOff>
    </xdr:from>
    <xdr:to>
      <xdr:col>15</xdr:col>
      <xdr:colOff>50800</xdr:colOff>
      <xdr:row>78</xdr:row>
      <xdr:rowOff>146698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461822"/>
          <a:ext cx="889000" cy="5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88722</xdr:rowOff>
    </xdr:from>
    <xdr:to>
      <xdr:col>10</xdr:col>
      <xdr:colOff>114300</xdr:colOff>
      <xdr:row>78</xdr:row>
      <xdr:rowOff>146748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61822"/>
          <a:ext cx="889000" cy="5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23020</xdr:rowOff>
    </xdr:from>
    <xdr:to>
      <xdr:col>24</xdr:col>
      <xdr:colOff>114300</xdr:colOff>
      <xdr:row>78</xdr:row>
      <xdr:rowOff>124620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1447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7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39168</xdr:rowOff>
    </xdr:from>
    <xdr:to>
      <xdr:col>20</xdr:col>
      <xdr:colOff>38100</xdr:colOff>
      <xdr:row>78</xdr:row>
      <xdr:rowOff>140768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41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131895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5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95898</xdr:rowOff>
    </xdr:from>
    <xdr:to>
      <xdr:col>15</xdr:col>
      <xdr:colOff>101600</xdr:colOff>
      <xdr:row>79</xdr:row>
      <xdr:rowOff>26048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17175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56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37922</xdr:rowOff>
    </xdr:from>
    <xdr:to>
      <xdr:col>10</xdr:col>
      <xdr:colOff>165100</xdr:colOff>
      <xdr:row>78</xdr:row>
      <xdr:rowOff>139522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130649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0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95948</xdr:rowOff>
    </xdr:from>
    <xdr:to>
      <xdr:col>6</xdr:col>
      <xdr:colOff>38100</xdr:colOff>
      <xdr:row>79</xdr:row>
      <xdr:rowOff>26098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6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17225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6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11111</xdr:rowOff>
    </xdr:from>
    <xdr:to>
      <xdr:col>24</xdr:col>
      <xdr:colOff>63500</xdr:colOff>
      <xdr:row>98</xdr:row>
      <xdr:rowOff>52029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13211"/>
          <a:ext cx="838200" cy="4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11111</xdr:rowOff>
    </xdr:from>
    <xdr:to>
      <xdr:col>19</xdr:col>
      <xdr:colOff>177800</xdr:colOff>
      <xdr:row>98</xdr:row>
      <xdr:rowOff>43821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13211"/>
          <a:ext cx="889000" cy="3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26271</xdr:rowOff>
    </xdr:from>
    <xdr:to>
      <xdr:col>15</xdr:col>
      <xdr:colOff>50800</xdr:colOff>
      <xdr:row>98</xdr:row>
      <xdr:rowOff>43821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28371"/>
          <a:ext cx="889000" cy="1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26271</xdr:rowOff>
    </xdr:from>
    <xdr:to>
      <xdr:col>10</xdr:col>
      <xdr:colOff>114300</xdr:colOff>
      <xdr:row>98</xdr:row>
      <xdr:rowOff>55223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28371"/>
          <a:ext cx="889000" cy="2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1229</xdr:rowOff>
    </xdr:from>
    <xdr:to>
      <xdr:col>24</xdr:col>
      <xdr:colOff>114300</xdr:colOff>
      <xdr:row>98</xdr:row>
      <xdr:rowOff>102829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0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87606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1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131761</xdr:rowOff>
    </xdr:from>
    <xdr:to>
      <xdr:col>20</xdr:col>
      <xdr:colOff>38100</xdr:colOff>
      <xdr:row>98</xdr:row>
      <xdr:rowOff>61911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53038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5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164471</xdr:rowOff>
    </xdr:from>
    <xdr:to>
      <xdr:col>15</xdr:col>
      <xdr:colOff>101600</xdr:colOff>
      <xdr:row>98</xdr:row>
      <xdr:rowOff>94621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85748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8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146921</xdr:rowOff>
    </xdr:from>
    <xdr:to>
      <xdr:col>10</xdr:col>
      <xdr:colOff>165100</xdr:colOff>
      <xdr:row>98</xdr:row>
      <xdr:rowOff>77071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68198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4423</xdr:rowOff>
    </xdr:from>
    <xdr:to>
      <xdr:col>6</xdr:col>
      <xdr:colOff>38100</xdr:colOff>
      <xdr:row>98</xdr:row>
      <xdr:rowOff>106023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0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97150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23347</xdr:rowOff>
    </xdr:from>
    <xdr:to>
      <xdr:col>55</xdr:col>
      <xdr:colOff>0</xdr:colOff>
      <xdr:row>57</xdr:row>
      <xdr:rowOff>156182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95997"/>
          <a:ext cx="838200" cy="13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83535</xdr:rowOff>
    </xdr:from>
    <xdr:to>
      <xdr:col>50</xdr:col>
      <xdr:colOff>114300</xdr:colOff>
      <xdr:row>57</xdr:row>
      <xdr:rowOff>156182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56185"/>
          <a:ext cx="889000" cy="7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50822</xdr:rowOff>
    </xdr:from>
    <xdr:to>
      <xdr:col>45</xdr:col>
      <xdr:colOff>177800</xdr:colOff>
      <xdr:row>57</xdr:row>
      <xdr:rowOff>83535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23472"/>
          <a:ext cx="889000" cy="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117615</xdr:rowOff>
    </xdr:from>
    <xdr:to>
      <xdr:col>41</xdr:col>
      <xdr:colOff>50800</xdr:colOff>
      <xdr:row>57</xdr:row>
      <xdr:rowOff>50822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375915"/>
          <a:ext cx="889000" cy="44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143997</xdr:rowOff>
    </xdr:from>
    <xdr:to>
      <xdr:col>55</xdr:col>
      <xdr:colOff>50800</xdr:colOff>
      <xdr:row>57</xdr:row>
      <xdr:rowOff>74147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4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166874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9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105382</xdr:rowOff>
    </xdr:from>
    <xdr:to>
      <xdr:col>50</xdr:col>
      <xdr:colOff>165100</xdr:colOff>
      <xdr:row>58</xdr:row>
      <xdr:rowOff>35532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7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52059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5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32735</xdr:rowOff>
    </xdr:from>
    <xdr:to>
      <xdr:col>46</xdr:col>
      <xdr:colOff>38100</xdr:colOff>
      <xdr:row>57</xdr:row>
      <xdr:rowOff>134335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150862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80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22</xdr:rowOff>
    </xdr:from>
    <xdr:to>
      <xdr:col>41</xdr:col>
      <xdr:colOff>101600</xdr:colOff>
      <xdr:row>57</xdr:row>
      <xdr:rowOff>101622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7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118149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4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66815</xdr:rowOff>
    </xdr:from>
    <xdr:to>
      <xdr:col>36</xdr:col>
      <xdr:colOff>165100</xdr:colOff>
      <xdr:row>54</xdr:row>
      <xdr:rowOff>168415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3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13492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10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87675</xdr:rowOff>
    </xdr:from>
    <xdr:to>
      <xdr:col>55</xdr:col>
      <xdr:colOff>0</xdr:colOff>
      <xdr:row>78</xdr:row>
      <xdr:rowOff>120417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60775"/>
          <a:ext cx="838200" cy="3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55983</xdr:rowOff>
    </xdr:from>
    <xdr:to>
      <xdr:col>50</xdr:col>
      <xdr:colOff>114300</xdr:colOff>
      <xdr:row>78</xdr:row>
      <xdr:rowOff>120417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29083"/>
          <a:ext cx="889000" cy="6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55983</xdr:rowOff>
    </xdr:from>
    <xdr:to>
      <xdr:col>45</xdr:col>
      <xdr:colOff>177800</xdr:colOff>
      <xdr:row>78</xdr:row>
      <xdr:rowOff>76130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29083"/>
          <a:ext cx="889000" cy="2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79629</xdr:rowOff>
    </xdr:from>
    <xdr:to>
      <xdr:col>41</xdr:col>
      <xdr:colOff>50800</xdr:colOff>
      <xdr:row>78</xdr:row>
      <xdr:rowOff>76130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81279"/>
          <a:ext cx="889000" cy="16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36875</xdr:rowOff>
    </xdr:from>
    <xdr:to>
      <xdr:col>55</xdr:col>
      <xdr:colOff>50800</xdr:colOff>
      <xdr:row>78</xdr:row>
      <xdr:rowOff>138475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59752</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6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69617</xdr:rowOff>
    </xdr:from>
    <xdr:to>
      <xdr:col>50</xdr:col>
      <xdr:colOff>165100</xdr:colOff>
      <xdr:row>78</xdr:row>
      <xdr:rowOff>171217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4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16294</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21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5183</xdr:rowOff>
    </xdr:from>
    <xdr:to>
      <xdr:col>46</xdr:col>
      <xdr:colOff>38100</xdr:colOff>
      <xdr:row>78</xdr:row>
      <xdr:rowOff>106783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7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123310</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5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25330</xdr:rowOff>
    </xdr:from>
    <xdr:to>
      <xdr:col>41</xdr:col>
      <xdr:colOff>101600</xdr:colOff>
      <xdr:row>78</xdr:row>
      <xdr:rowOff>126930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9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143457</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7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28829</xdr:rowOff>
    </xdr:from>
    <xdr:to>
      <xdr:col>36</xdr:col>
      <xdr:colOff>165100</xdr:colOff>
      <xdr:row>77</xdr:row>
      <xdr:rowOff>130429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3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146956</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00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137528</xdr:rowOff>
    </xdr:from>
    <xdr:to>
      <xdr:col>55</xdr:col>
      <xdr:colOff>0</xdr:colOff>
      <xdr:row>98</xdr:row>
      <xdr:rowOff>445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68178"/>
          <a:ext cx="838200" cy="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445</xdr:rowOff>
    </xdr:from>
    <xdr:to>
      <xdr:col>50</xdr:col>
      <xdr:colOff>114300</xdr:colOff>
      <xdr:row>98</xdr:row>
      <xdr:rowOff>4629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02545"/>
          <a:ext cx="889000" cy="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154676</xdr:rowOff>
    </xdr:from>
    <xdr:to>
      <xdr:col>45</xdr:col>
      <xdr:colOff>177800</xdr:colOff>
      <xdr:row>98</xdr:row>
      <xdr:rowOff>4629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85326"/>
          <a:ext cx="889000" cy="2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154676</xdr:rowOff>
    </xdr:from>
    <xdr:to>
      <xdr:col>41</xdr:col>
      <xdr:colOff>50800</xdr:colOff>
      <xdr:row>98</xdr:row>
      <xdr:rowOff>10874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85326"/>
          <a:ext cx="8890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86728</xdr:rowOff>
    </xdr:from>
    <xdr:to>
      <xdr:col>55</xdr:col>
      <xdr:colOff>50800</xdr:colOff>
      <xdr:row>98</xdr:row>
      <xdr:rowOff>16878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109605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6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121095</xdr:rowOff>
    </xdr:from>
    <xdr:to>
      <xdr:col>50</xdr:col>
      <xdr:colOff>165100</xdr:colOff>
      <xdr:row>98</xdr:row>
      <xdr:rowOff>51245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67772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2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125279</xdr:rowOff>
    </xdr:from>
    <xdr:to>
      <xdr:col>46</xdr:col>
      <xdr:colOff>38100</xdr:colOff>
      <xdr:row>98</xdr:row>
      <xdr:rowOff>55429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71956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3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103876</xdr:rowOff>
    </xdr:from>
    <xdr:to>
      <xdr:col>41</xdr:col>
      <xdr:colOff>101600</xdr:colOff>
      <xdr:row>98</xdr:row>
      <xdr:rowOff>34026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50553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0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131524</xdr:rowOff>
    </xdr:from>
    <xdr:to>
      <xdr:col>36</xdr:col>
      <xdr:colOff>165100</xdr:colOff>
      <xdr:row>98</xdr:row>
      <xdr:rowOff>61674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6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78201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135113</xdr:rowOff>
    </xdr:from>
    <xdr:to>
      <xdr:col>85</xdr:col>
      <xdr:colOff>127000</xdr:colOff>
      <xdr:row>37</xdr:row>
      <xdr:rowOff>168115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78763"/>
          <a:ext cx="838200" cy="3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135113</xdr:rowOff>
    </xdr:from>
    <xdr:to>
      <xdr:col>81</xdr:col>
      <xdr:colOff>50800</xdr:colOff>
      <xdr:row>37</xdr:row>
      <xdr:rowOff>154033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78763"/>
          <a:ext cx="889000" cy="1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154033</xdr:rowOff>
    </xdr:from>
    <xdr:to>
      <xdr:col>76</xdr:col>
      <xdr:colOff>114300</xdr:colOff>
      <xdr:row>38</xdr:row>
      <xdr:rowOff>53446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97683"/>
          <a:ext cx="889000" cy="7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3744</xdr:rowOff>
    </xdr:from>
    <xdr:to>
      <xdr:col>71</xdr:col>
      <xdr:colOff>177800</xdr:colOff>
      <xdr:row>38</xdr:row>
      <xdr:rowOff>53446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18844"/>
          <a:ext cx="889000" cy="4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117315</xdr:rowOff>
    </xdr:from>
    <xdr:to>
      <xdr:col>85</xdr:col>
      <xdr:colOff>177800</xdr:colOff>
      <xdr:row>38</xdr:row>
      <xdr:rowOff>47465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95742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3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84313</xdr:rowOff>
    </xdr:from>
    <xdr:to>
      <xdr:col>81</xdr:col>
      <xdr:colOff>101600</xdr:colOff>
      <xdr:row>38</xdr:row>
      <xdr:rowOff>14463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30990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20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103233</xdr:rowOff>
    </xdr:from>
    <xdr:to>
      <xdr:col>76</xdr:col>
      <xdr:colOff>165100</xdr:colOff>
      <xdr:row>38</xdr:row>
      <xdr:rowOff>33383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49910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22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2646</xdr:rowOff>
    </xdr:from>
    <xdr:to>
      <xdr:col>72</xdr:col>
      <xdr:colOff>38100</xdr:colOff>
      <xdr:row>38</xdr:row>
      <xdr:rowOff>104246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1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95373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1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124394</xdr:rowOff>
    </xdr:from>
    <xdr:to>
      <xdr:col>67</xdr:col>
      <xdr:colOff>101600</xdr:colOff>
      <xdr:row>38</xdr:row>
      <xdr:rowOff>54544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6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45671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6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123648</xdr:rowOff>
    </xdr:from>
    <xdr:to>
      <xdr:col>85</xdr:col>
      <xdr:colOff>127000</xdr:colOff>
      <xdr:row>58</xdr:row>
      <xdr:rowOff>6345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96298"/>
          <a:ext cx="838200" cy="5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6345</xdr:rowOff>
    </xdr:from>
    <xdr:to>
      <xdr:col>81</xdr:col>
      <xdr:colOff>50800</xdr:colOff>
      <xdr:row>58</xdr:row>
      <xdr:rowOff>9914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50445"/>
          <a:ext cx="889000" cy="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9914</xdr:rowOff>
    </xdr:from>
    <xdr:to>
      <xdr:col>76</xdr:col>
      <xdr:colOff>114300</xdr:colOff>
      <xdr:row>58</xdr:row>
      <xdr:rowOff>22169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54014"/>
          <a:ext cx="889000" cy="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9297</xdr:rowOff>
    </xdr:from>
    <xdr:to>
      <xdr:col>71</xdr:col>
      <xdr:colOff>177800</xdr:colOff>
      <xdr:row>58</xdr:row>
      <xdr:rowOff>22169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53397"/>
          <a:ext cx="889000" cy="1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72848</xdr:rowOff>
    </xdr:from>
    <xdr:to>
      <xdr:col>85</xdr:col>
      <xdr:colOff>177800</xdr:colOff>
      <xdr:row>58</xdr:row>
      <xdr:rowOff>2998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4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51275</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2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126995</xdr:rowOff>
    </xdr:from>
    <xdr:to>
      <xdr:col>81</xdr:col>
      <xdr:colOff>101600</xdr:colOff>
      <xdr:row>58</xdr:row>
      <xdr:rowOff>57145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9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48272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9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130564</xdr:rowOff>
    </xdr:from>
    <xdr:to>
      <xdr:col>76</xdr:col>
      <xdr:colOff>165100</xdr:colOff>
      <xdr:row>58</xdr:row>
      <xdr:rowOff>60714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0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51841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99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142819</xdr:rowOff>
    </xdr:from>
    <xdr:to>
      <xdr:col>72</xdr:col>
      <xdr:colOff>38100</xdr:colOff>
      <xdr:row>58</xdr:row>
      <xdr:rowOff>72969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64096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1000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129947</xdr:rowOff>
    </xdr:from>
    <xdr:to>
      <xdr:col>67</xdr:col>
      <xdr:colOff>101600</xdr:colOff>
      <xdr:row>58</xdr:row>
      <xdr:rowOff>60097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0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51224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99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41988</xdr:rowOff>
    </xdr:from>
    <xdr:to>
      <xdr:col>85</xdr:col>
      <xdr:colOff>127000</xdr:colOff>
      <xdr:row>79</xdr:row>
      <xdr:rowOff>44172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86538"/>
          <a:ext cx="838200" cy="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7680</xdr:rowOff>
    </xdr:from>
    <xdr:to>
      <xdr:col>81</xdr:col>
      <xdr:colOff>50800</xdr:colOff>
      <xdr:row>79</xdr:row>
      <xdr:rowOff>44172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52230"/>
          <a:ext cx="889000" cy="3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7680</xdr:rowOff>
    </xdr:from>
    <xdr:to>
      <xdr:col>76</xdr:col>
      <xdr:colOff>114300</xdr:colOff>
      <xdr:row>79</xdr:row>
      <xdr:rowOff>24371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52230"/>
          <a:ext cx="889000" cy="1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9771</xdr:rowOff>
    </xdr:from>
    <xdr:to>
      <xdr:col>71</xdr:col>
      <xdr:colOff>177800</xdr:colOff>
      <xdr:row>79</xdr:row>
      <xdr:rowOff>24371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54321"/>
          <a:ext cx="889000" cy="1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162638</xdr:rowOff>
    </xdr:from>
    <xdr:to>
      <xdr:col>85</xdr:col>
      <xdr:colOff>177800</xdr:colOff>
      <xdr:row>79</xdr:row>
      <xdr:rowOff>92788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80215</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164822</xdr:rowOff>
    </xdr:from>
    <xdr:to>
      <xdr:col>81</xdr:col>
      <xdr:colOff>101600</xdr:colOff>
      <xdr:row>79</xdr:row>
      <xdr:rowOff>94972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86099</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24333" y="13630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128330</xdr:rowOff>
    </xdr:from>
    <xdr:to>
      <xdr:col>76</xdr:col>
      <xdr:colOff>165100</xdr:colOff>
      <xdr:row>79</xdr:row>
      <xdr:rowOff>58480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0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49607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59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145021</xdr:rowOff>
    </xdr:from>
    <xdr:to>
      <xdr:col>72</xdr:col>
      <xdr:colOff>38100</xdr:colOff>
      <xdr:row>79</xdr:row>
      <xdr:rowOff>75171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1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66298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1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130421</xdr:rowOff>
    </xdr:from>
    <xdr:to>
      <xdr:col>67</xdr:col>
      <xdr:colOff>101600</xdr:colOff>
      <xdr:row>79</xdr:row>
      <xdr:rowOff>60571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0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51698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59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162474</xdr:rowOff>
    </xdr:from>
    <xdr:to>
      <xdr:col>85</xdr:col>
      <xdr:colOff>127000</xdr:colOff>
      <xdr:row>97</xdr:row>
      <xdr:rowOff>19390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621674"/>
          <a:ext cx="838200" cy="2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136686</xdr:rowOff>
    </xdr:from>
    <xdr:to>
      <xdr:col>81</xdr:col>
      <xdr:colOff>50800</xdr:colOff>
      <xdr:row>96</xdr:row>
      <xdr:rowOff>162474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95886"/>
          <a:ext cx="889000" cy="2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123989</xdr:rowOff>
    </xdr:from>
    <xdr:to>
      <xdr:col>76</xdr:col>
      <xdr:colOff>114300</xdr:colOff>
      <xdr:row>96</xdr:row>
      <xdr:rowOff>136686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583189"/>
          <a:ext cx="889000" cy="1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123989</xdr:rowOff>
    </xdr:from>
    <xdr:to>
      <xdr:col>71</xdr:col>
      <xdr:colOff>177800</xdr:colOff>
      <xdr:row>96</xdr:row>
      <xdr:rowOff>147808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83189"/>
          <a:ext cx="889000" cy="2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140040</xdr:rowOff>
    </xdr:from>
    <xdr:to>
      <xdr:col>85</xdr:col>
      <xdr:colOff>177800</xdr:colOff>
      <xdr:row>97</xdr:row>
      <xdr:rowOff>70190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9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162917</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111674</xdr:rowOff>
    </xdr:from>
    <xdr:to>
      <xdr:col>81</xdr:col>
      <xdr:colOff>101600</xdr:colOff>
      <xdr:row>97</xdr:row>
      <xdr:rowOff>41824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7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58351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4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85886</xdr:rowOff>
    </xdr:from>
    <xdr:to>
      <xdr:col>76</xdr:col>
      <xdr:colOff>165100</xdr:colOff>
      <xdr:row>97</xdr:row>
      <xdr:rowOff>16036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4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32563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2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73189</xdr:rowOff>
    </xdr:from>
    <xdr:to>
      <xdr:col>72</xdr:col>
      <xdr:colOff>38100</xdr:colOff>
      <xdr:row>97</xdr:row>
      <xdr:rowOff>3339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3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19866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0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97008</xdr:rowOff>
    </xdr:from>
    <xdr:to>
      <xdr:col>67</xdr:col>
      <xdr:colOff>101600</xdr:colOff>
      <xdr:row>97</xdr:row>
      <xdr:rowOff>27158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43685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・水路改修などによる農地耕作条件改善事業や、山菜加工場の機械更新工事などに伴い農林水産業費が昨年と比較し増加している。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商工費については、当村は交通の便が悪いため村が村営バスを運行しているが、村内の集落がくし形に点在していることから効率的な村営バス運営ができず、バス運転手の残業規制強化の影響もあり類似団体と比較しても高い傾向にある。また、観光業に力を入れていることから、小谷村観光連盟に対し、運営費を補助するなど多額の支出があることも要因としてあげられ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・土木費については、豪雪地帯であり、村土が広く、集落が点在しているため、恒常的に道路や橋りょうの維持管理費、除雪費用に多額の予算を割いていることから類似団体と比較しても高い傾向にある。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長野県小谷村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信州小谷村」ふるさと応援基金を事業に活用しながら安定的な基金運営に努めているが、人件費や物件費、補助費などの増加により財政調整基金を取崩して財源に充てることとなった。ふるさと応援寄附金についても減少傾向にあるため、今後も持続的な財政運営をすべく事業の見直しを行い、適正な基金管理に努める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長野県小谷村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全ての会計において黒字となっている。</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簡易水道事業会計、下水道事業会計の２会計は、令和２年度から公営企業会計に移行しており、料金見直しの検討による経営の健全化を進めていく必要がある。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4851893</v>
      </c>
      <c r="BO4" s="436"/>
      <c r="BP4" s="436"/>
      <c r="BQ4" s="436"/>
      <c r="BR4" s="436"/>
      <c r="BS4" s="436"/>
      <c r="BT4" s="436"/>
      <c r="BU4" s="437"/>
      <c r="BV4" s="435">
        <v>4383275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2.1</v>
      </c>
      <c r="CU4" s="576"/>
      <c r="CV4" s="576"/>
      <c r="CW4" s="576"/>
      <c r="CX4" s="576"/>
      <c r="CY4" s="576"/>
      <c r="CZ4" s="576"/>
      <c r="DA4" s="577"/>
      <c r="DB4" s="575">
        <v>2.4</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4740579</v>
      </c>
      <c r="BO5" s="407"/>
      <c r="BP5" s="407"/>
      <c r="BQ5" s="407"/>
      <c r="BR5" s="407"/>
      <c r="BS5" s="407"/>
      <c r="BT5" s="407"/>
      <c r="BU5" s="408"/>
      <c r="BV5" s="406">
        <v>4272022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86.6</v>
      </c>
      <c r="CU5" s="404"/>
      <c r="CV5" s="404"/>
      <c r="CW5" s="404"/>
      <c r="CX5" s="404"/>
      <c r="CY5" s="404"/>
      <c r="CZ5" s="404"/>
      <c r="DA5" s="405"/>
      <c r="DB5" s="403">
        <v>81.900000000000006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111314</v>
      </c>
      <c r="BO6" s="407"/>
      <c r="BP6" s="407"/>
      <c r="BQ6" s="407"/>
      <c r="BR6" s="407"/>
      <c r="BS6" s="407"/>
      <c r="BT6" s="407"/>
      <c r="BU6" s="408"/>
      <c r="BV6" s="406">
        <v>111253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86.8</v>
      </c>
      <c r="CU6" s="550"/>
      <c r="CV6" s="550"/>
      <c r="CW6" s="550"/>
      <c r="CX6" s="550"/>
      <c r="CY6" s="550"/>
      <c r="CZ6" s="550"/>
      <c r="DA6" s="551"/>
      <c r="DB6" s="549">
        <v>82.2</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58925</v>
      </c>
      <c r="BO7" s="407"/>
      <c r="BP7" s="407"/>
      <c r="BQ7" s="407"/>
      <c r="BR7" s="407"/>
      <c r="BS7" s="407"/>
      <c r="BT7" s="407"/>
      <c r="BU7" s="408"/>
      <c r="BV7" s="406">
        <v>49819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2542508</v>
      </c>
      <c r="CU7" s="407"/>
      <c r="CV7" s="407"/>
      <c r="CW7" s="407"/>
      <c r="CX7" s="407"/>
      <c r="CY7" s="407"/>
      <c r="CZ7" s="407"/>
      <c r="DA7" s="408"/>
      <c r="DB7" s="406">
        <v>2519909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52389</v>
      </c>
      <c r="BO8" s="407"/>
      <c r="BP8" s="407"/>
      <c r="BQ8" s="407"/>
      <c r="BR8" s="407"/>
      <c r="BS8" s="407"/>
      <c r="BT8" s="407"/>
      <c r="BU8" s="408"/>
      <c r="BV8" s="406">
        <v>61434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0.22</v>
      </c>
      <c r="CU8" s="510"/>
      <c r="CV8" s="510"/>
      <c r="CW8" s="510"/>
      <c r="CX8" s="510"/>
      <c r="CY8" s="510"/>
      <c r="CZ8" s="510"/>
      <c r="DA8" s="511"/>
      <c r="DB8" s="509">
        <v>0.22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2647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-9045</v>
      </c>
      <c r="BO9" s="407"/>
      <c r="BP9" s="407"/>
      <c r="BQ9" s="407"/>
      <c r="BR9" s="407"/>
      <c r="BS9" s="407"/>
      <c r="BT9" s="407"/>
      <c r="BU9" s="408"/>
      <c r="BV9" s="406">
        <v>11161</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17.2</v>
      </c>
      <c r="CU9" s="404"/>
      <c r="CV9" s="404"/>
      <c r="CW9" s="404"/>
      <c r="CX9" s="404"/>
      <c r="CY9" s="404"/>
      <c r="CZ9" s="404"/>
      <c r="DA9" s="405"/>
      <c r="DB9" s="403">
        <v>18.399999999999999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2904</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110</v>
      </c>
      <c r="AV10" s="465"/>
      <c r="AW10" s="465"/>
      <c r="AX10" s="465"/>
      <c r="AY10" s="420" t="s">
        <v>115</v>
      </c>
      <c r="AZ10" s="421"/>
      <c r="BA10" s="421"/>
      <c r="BB10" s="421"/>
      <c r="BC10" s="421"/>
      <c r="BD10" s="421"/>
      <c r="BE10" s="421"/>
      <c r="BF10" s="421"/>
      <c r="BG10" s="421"/>
      <c r="BH10" s="421"/>
      <c r="BI10" s="421"/>
      <c r="BJ10" s="421"/>
      <c r="BK10" s="421"/>
      <c r="BL10" s="421"/>
      <c r="BM10" s="422"/>
      <c r="BN10" s="406">
        <v>4283</v>
      </c>
      <c r="BO10" s="407"/>
      <c r="BP10" s="407"/>
      <c r="BQ10" s="407"/>
      <c r="BR10" s="407"/>
      <c r="BS10" s="407"/>
      <c r="BT10" s="407"/>
      <c r="BU10" s="408"/>
      <c r="BV10" s="406">
        <v>1091</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2811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52226</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2492</v>
      </c>
      <c r="S13" s="494"/>
      <c r="T13" s="494"/>
      <c r="U13" s="494"/>
      <c r="V13" s="495"/>
      <c r="W13" s="496" t="s">
        <v>131</v>
      </c>
      <c r="X13" s="392"/>
      <c r="Y13" s="392"/>
      <c r="Z13" s="392"/>
      <c r="AA13" s="392"/>
      <c r="AB13" s="393"/>
      <c r="AC13" s="359">
        <v>131</v>
      </c>
      <c r="AD13" s="360"/>
      <c r="AE13" s="360"/>
      <c r="AF13" s="360"/>
      <c r="AG13" s="361"/>
      <c r="AH13" s="359">
        <v>170</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-56988</v>
      </c>
      <c r="BO13" s="407"/>
      <c r="BP13" s="407"/>
      <c r="BQ13" s="407"/>
      <c r="BR13" s="407"/>
      <c r="BS13" s="407"/>
      <c r="BT13" s="407"/>
      <c r="BU13" s="408"/>
      <c r="BV13" s="406">
        <v>12252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11.3</v>
      </c>
      <c r="CU13" s="404"/>
      <c r="CV13" s="404"/>
      <c r="CW13" s="404"/>
      <c r="CX13" s="404"/>
      <c r="CY13" s="404"/>
      <c r="CZ13" s="404"/>
      <c r="DA13" s="405"/>
      <c r="DB13" s="403">
        <v>11.3</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2726</v>
      </c>
      <c r="S14" s="494"/>
      <c r="T14" s="494"/>
      <c r="U14" s="494"/>
      <c r="V14" s="495"/>
      <c r="W14" s="497"/>
      <c r="X14" s="395"/>
      <c r="Y14" s="395"/>
      <c r="Z14" s="395"/>
      <c r="AA14" s="395"/>
      <c r="AB14" s="396"/>
      <c r="AC14" s="486">
        <v>9.8000000000000007</v>
      </c>
      <c r="AD14" s="487"/>
      <c r="AE14" s="487"/>
      <c r="AF14" s="487"/>
      <c r="AG14" s="488"/>
      <c r="AH14" s="486">
        <v>10.6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2542</v>
      </c>
      <c r="S15" s="494"/>
      <c r="T15" s="494"/>
      <c r="U15" s="494"/>
      <c r="V15" s="495"/>
      <c r="W15" s="496" t="s">
        <v>137</v>
      </c>
      <c r="X15" s="392"/>
      <c r="Y15" s="392"/>
      <c r="Z15" s="392"/>
      <c r="AA15" s="392"/>
      <c r="AB15" s="393"/>
      <c r="AC15" s="359">
        <v>294</v>
      </c>
      <c r="AD15" s="360"/>
      <c r="AE15" s="360"/>
      <c r="AF15" s="360"/>
      <c r="AG15" s="361"/>
      <c r="AH15" s="359">
        <v>342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526591</v>
      </c>
      <c r="BO15" s="436"/>
      <c r="BP15" s="436"/>
      <c r="BQ15" s="436"/>
      <c r="BR15" s="436"/>
      <c r="BS15" s="436"/>
      <c r="BT15" s="436"/>
      <c r="BU15" s="437"/>
      <c r="BV15" s="435">
        <v>525524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22.1</v>
      </c>
      <c r="AD16" s="487"/>
      <c r="AE16" s="487"/>
      <c r="AF16" s="487"/>
      <c r="AG16" s="488"/>
      <c r="AH16" s="486">
        <v>21.4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2404840</v>
      </c>
      <c r="BO16" s="407"/>
      <c r="BP16" s="407"/>
      <c r="BQ16" s="407"/>
      <c r="BR16" s="407"/>
      <c r="BS16" s="407"/>
      <c r="BT16" s="407"/>
      <c r="BU16" s="408"/>
      <c r="BV16" s="406">
        <v>2373668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908</v>
      </c>
      <c r="AD17" s="360"/>
      <c r="AE17" s="360"/>
      <c r="AF17" s="360"/>
      <c r="AG17" s="361"/>
      <c r="AH17" s="359">
        <v>1088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661106</v>
      </c>
      <c r="BO17" s="407"/>
      <c r="BP17" s="407"/>
      <c r="BQ17" s="407"/>
      <c r="BR17" s="407"/>
      <c r="BS17" s="407"/>
      <c r="BT17" s="407"/>
      <c r="BU17" s="408"/>
      <c r="BV17" s="406">
        <v>661280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267.91000000000003</v>
      </c>
      <c r="M18" s="459"/>
      <c r="N18" s="459"/>
      <c r="O18" s="459"/>
      <c r="P18" s="459"/>
      <c r="Q18" s="459"/>
      <c r="R18" s="460"/>
      <c r="S18" s="460"/>
      <c r="T18" s="460"/>
      <c r="U18" s="460"/>
      <c r="V18" s="461"/>
      <c r="W18" s="477"/>
      <c r="X18" s="478"/>
      <c r="Y18" s="478"/>
      <c r="Z18" s="478"/>
      <c r="AA18" s="478"/>
      <c r="AB18" s="502"/>
      <c r="AC18" s="376">
        <v>68.099999999999994</v>
      </c>
      <c r="AD18" s="377"/>
      <c r="AE18" s="377"/>
      <c r="AF18" s="377"/>
      <c r="AG18" s="462"/>
      <c r="AH18" s="376">
        <v>68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2243639</v>
      </c>
      <c r="BO18" s="407"/>
      <c r="BP18" s="407"/>
      <c r="BQ18" s="407"/>
      <c r="BR18" s="407"/>
      <c r="BS18" s="407"/>
      <c r="BT18" s="407"/>
      <c r="BU18" s="408"/>
      <c r="BV18" s="406">
        <v>2113940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3162707</v>
      </c>
      <c r="BO19" s="407"/>
      <c r="BP19" s="407"/>
      <c r="BQ19" s="407"/>
      <c r="BR19" s="407"/>
      <c r="BS19" s="407"/>
      <c r="BT19" s="407"/>
      <c r="BU19" s="408"/>
      <c r="BV19" s="406">
        <v>3080311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1145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4487188</v>
      </c>
      <c r="BO22" s="436"/>
      <c r="BP22" s="436"/>
      <c r="BQ22" s="436"/>
      <c r="BR22" s="436"/>
      <c r="BS22" s="436"/>
      <c r="BT22" s="436"/>
      <c r="BU22" s="437"/>
      <c r="BV22" s="435">
        <v>4536672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3752760</v>
      </c>
      <c r="BO23" s="407"/>
      <c r="BP23" s="407"/>
      <c r="BQ23" s="407"/>
      <c r="BR23" s="407"/>
      <c r="BS23" s="407"/>
      <c r="BT23" s="407"/>
      <c r="BU23" s="408"/>
      <c r="BV23" s="406">
        <v>3740859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6200</v>
      </c>
      <c r="R24" s="360"/>
      <c r="S24" s="360"/>
      <c r="T24" s="360"/>
      <c r="U24" s="360"/>
      <c r="V24" s="361"/>
      <c r="W24" s="449"/>
      <c r="X24" s="386"/>
      <c r="Y24" s="387"/>
      <c r="Z24" s="362" t="s">
        <v>162</v>
      </c>
      <c r="AA24" s="363"/>
      <c r="AB24" s="363"/>
      <c r="AC24" s="363"/>
      <c r="AD24" s="363"/>
      <c r="AE24" s="363"/>
      <c r="AF24" s="363"/>
      <c r="AG24" s="364"/>
      <c r="AH24" s="359">
        <v>59</v>
      </c>
      <c r="AI24" s="360"/>
      <c r="AJ24" s="360"/>
      <c r="AK24" s="360"/>
      <c r="AL24" s="361"/>
      <c r="AM24" s="359">
        <v>177118</v>
      </c>
      <c r="AN24" s="360"/>
      <c r="AO24" s="360"/>
      <c r="AP24" s="360"/>
      <c r="AQ24" s="360"/>
      <c r="AR24" s="361"/>
      <c r="AS24" s="359">
        <v>3002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3441052</v>
      </c>
      <c r="BO24" s="407"/>
      <c r="BP24" s="407"/>
      <c r="BQ24" s="407"/>
      <c r="BR24" s="407"/>
      <c r="BS24" s="407"/>
      <c r="BT24" s="407"/>
      <c r="BU24" s="408"/>
      <c r="BV24" s="406">
        <v>3362691</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5500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t="s">
        <v>122</v>
      </c>
      <c r="BO25" s="436"/>
      <c r="BP25" s="436"/>
      <c r="BQ25" s="436"/>
      <c r="BR25" s="436"/>
      <c r="BS25" s="436"/>
      <c r="BT25" s="436"/>
      <c r="BU25" s="437"/>
      <c r="BV25" s="435">
        <v>59000</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5000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9972</v>
      </c>
      <c r="AN26" s="360"/>
      <c r="AO26" s="360"/>
      <c r="AP26" s="360"/>
      <c r="AQ26" s="360"/>
      <c r="AR26" s="361"/>
      <c r="AS26" s="359">
        <v>2493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2600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13497</v>
      </c>
      <c r="BO27" s="441"/>
      <c r="BP27" s="441"/>
      <c r="BQ27" s="441"/>
      <c r="BR27" s="441"/>
      <c r="BS27" s="441"/>
      <c r="BT27" s="441"/>
      <c r="BU27" s="442"/>
      <c r="BV27" s="440">
        <v>13497</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2040</v>
      </c>
      <c r="R28" s="360"/>
      <c r="S28" s="360"/>
      <c r="T28" s="360"/>
      <c r="U28" s="360"/>
      <c r="V28" s="361"/>
      <c r="W28" s="449"/>
      <c r="X28" s="386"/>
      <c r="Y28" s="387"/>
      <c r="Z28" s="362" t="s">
        <v>174</v>
      </c>
      <c r="AA28" s="363"/>
      <c r="AB28" s="363"/>
      <c r="AC28" s="363"/>
      <c r="AD28" s="363"/>
      <c r="AE28" s="363"/>
      <c r="AF28" s="363"/>
      <c r="AG28" s="364"/>
      <c r="AH28" s="359">
        <v>1</v>
      </c>
      <c r="AI28" s="360"/>
      <c r="AJ28" s="360"/>
      <c r="AK28" s="360"/>
      <c r="AL28" s="361"/>
      <c r="AM28" s="359" t="s">
        <v>175</v>
      </c>
      <c r="AN28" s="360"/>
      <c r="AO28" s="360"/>
      <c r="AP28" s="360"/>
      <c r="AQ28" s="360"/>
      <c r="AR28" s="361"/>
      <c r="AS28" s="359" t="s">
        <v>175</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2087148</v>
      </c>
      <c r="BO28" s="436"/>
      <c r="BP28" s="436"/>
      <c r="BQ28" s="436"/>
      <c r="BR28" s="436"/>
      <c r="BS28" s="436"/>
      <c r="BT28" s="436"/>
      <c r="BU28" s="437"/>
      <c r="BV28" s="435">
        <v>2135091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8</v>
      </c>
      <c r="M29" s="360"/>
      <c r="N29" s="360"/>
      <c r="O29" s="360"/>
      <c r="P29" s="361"/>
      <c r="Q29" s="359">
        <v>1850</v>
      </c>
      <c r="R29" s="360"/>
      <c r="S29" s="360"/>
      <c r="T29" s="360"/>
      <c r="U29" s="360"/>
      <c r="V29" s="361"/>
      <c r="W29" s="450"/>
      <c r="X29" s="451"/>
      <c r="Y29" s="452"/>
      <c r="Z29" s="362" t="s">
        <v>178</v>
      </c>
      <c r="AA29" s="363"/>
      <c r="AB29" s="363"/>
      <c r="AC29" s="363"/>
      <c r="AD29" s="363"/>
      <c r="AE29" s="363"/>
      <c r="AF29" s="363"/>
      <c r="AG29" s="364"/>
      <c r="AH29" s="359">
        <v>60</v>
      </c>
      <c r="AI29" s="360"/>
      <c r="AJ29" s="360"/>
      <c r="AK29" s="360"/>
      <c r="AL29" s="361"/>
      <c r="AM29" s="359">
        <v>179425</v>
      </c>
      <c r="AN29" s="360"/>
      <c r="AO29" s="360"/>
      <c r="AP29" s="360"/>
      <c r="AQ29" s="360"/>
      <c r="AR29" s="361"/>
      <c r="AS29" s="359">
        <v>2990</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84179</v>
      </c>
      <c r="BO29" s="407"/>
      <c r="BP29" s="407"/>
      <c r="BQ29" s="407"/>
      <c r="BR29" s="407"/>
      <c r="BS29" s="407"/>
      <c r="BT29" s="407"/>
      <c r="BU29" s="408"/>
      <c r="BV29" s="406">
        <v>89225</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93.8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3242113</v>
      </c>
      <c r="BO30" s="441"/>
      <c r="BP30" s="441"/>
      <c r="BQ30" s="441"/>
      <c r="BR30" s="441"/>
      <c r="BS30" s="441"/>
      <c r="BT30" s="441"/>
      <c r="BU30" s="442"/>
      <c r="BV30" s="440">
        <v>3333121</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白馬山麓事務組合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道の駅おたり</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国民健康保険診療施設特別会計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北アルプス広域連合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おたり振興公社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　（普通会計）</v>
      </c>
      <c r="BZ36" s="355"/>
      <c r="CA36" s="355"/>
      <c r="CB36" s="355"/>
      <c r="CC36" s="355"/>
      <c r="CD36" s="355"/>
      <c r="CE36" s="355"/>
      <c r="CF36" s="355"/>
      <c r="CG36" s="355"/>
      <c r="CH36" s="355"/>
      <c r="CI36" s="355"/>
      <c r="CJ36" s="355"/>
      <c r="CK36" s="355"/>
      <c r="CL36" s="355"/>
      <c r="CM36" s="355"/>
      <c r="CN36" s="163"/>
      <c r="CO36" s="354">
        <f t="shared" si="3"/>
        <v>19</v>
      </c>
      <c r="CP36" s="354"/>
      <c r="CQ36" s="355" t="str">
        <f>IF('各会計、関係団体の財政状況及び健全化判断比率'!BS9="","",'各会計、関係団体の財政状況及び健全化判断比率'!BS9)</f>
        <v>おたりアセット</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　（介護保険事業特別会計）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長野県後期高齢者医療広域連合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　（一般会計）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　（後期高齢者医療特別会計）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長野県市町村総合事務組合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　（一般会計）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　（非常勤職員公務災害補償特別会計）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c2dMRV6CeRZvX9SXOfwHDsl0i717dKMg5uBvXW9/eOsPzH4pZVK6vtp8w+Q9WLgBe81MrAYcRjhxr4pcLCmUg==" saltValue="w8L5rOf0jCHUCNVrUpD0+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533</v>
      </c>
      <c r="D34" s="1136"/>
      <c r="E34" s="1137"/>
      <c r="F34" s="32">
        <v>3.05</v>
      </c>
      <c r="G34" s="33">
        <v>3.68</v>
      </c>
      <c r="H34" s="33">
        <v>1.98</v>
      </c>
      <c r="I34" s="33">
        <v>2.4300000000000002</v>
      </c>
      <c r="J34" s="34">
        <v>2.06</v>
      </c>
      <c r="K34" s="22"/>
      <c r="L34" s="22"/>
      <c r="M34" s="22"/>
      <c r="N34" s="22"/>
      <c r="O34" s="22"/>
      <c r="P34" s="22"/>
    </row>
    <row r="35" spans="1:16" ht="39" customHeight="1" x14ac:dyDescent="0.15">
      <c r="A35" s="22"/>
      <c r="B35" s="35"/>
      <c r="C35" s="1132" t="s">
        <v>534</v>
      </c>
      <c r="D35" s="1132"/>
      <c r="E35" s="1133"/>
      <c r="F35" s="36">
        <v>0.91</v>
      </c>
      <c r="G35" s="37">
        <v>0.66</v>
      </c>
      <c r="H35" s="37">
        <v>0.72</v>
      </c>
      <c r="I35" s="37">
        <v>0.56000000000000005</v>
      </c>
      <c r="J35" s="38">
        <v>1</v>
      </c>
      <c r="K35" s="22"/>
      <c r="L35" s="22"/>
      <c r="M35" s="22"/>
      <c r="N35" s="22"/>
      <c r="O35" s="22"/>
      <c r="P35" s="22"/>
    </row>
    <row r="36" spans="1:16" ht="39" customHeight="1" x14ac:dyDescent="0.15">
      <c r="A36" s="22"/>
      <c r="B36" s="35"/>
      <c r="C36" s="1132" t="s">
        <v>535</v>
      </c>
      <c r="D36" s="1132"/>
      <c r="E36" s="1133"/>
      <c r="F36" s="36">
        <v>0.62</v>
      </c>
      <c r="G36" s="37">
        <v>0.28999999999999998</v>
      </c>
      <c r="H36" s="37">
        <v>0.39</v>
      </c>
      <c r="I36" s="37">
        <v>0.53</v>
      </c>
      <c r="J36" s="38">
        <v>0.63</v>
      </c>
      <c r="K36" s="22"/>
      <c r="L36" s="22"/>
      <c r="M36" s="22"/>
      <c r="N36" s="22"/>
      <c r="O36" s="22"/>
      <c r="P36" s="22"/>
    </row>
    <row r="37" spans="1:16" ht="39" customHeight="1" x14ac:dyDescent="0.15">
      <c r="A37" s="22"/>
      <c r="B37" s="35"/>
      <c r="C37" s="1132" t="s">
        <v>536</v>
      </c>
      <c r="D37" s="1132"/>
      <c r="E37" s="1133"/>
      <c r="F37" s="36">
        <v>0</v>
      </c>
      <c r="G37" s="37">
        <v>0.17</v>
      </c>
      <c r="H37" s="37">
        <v>0</v>
      </c>
      <c r="I37" s="37">
        <v>0</v>
      </c>
      <c r="J37" s="38">
        <v>0</v>
      </c>
      <c r="K37" s="22"/>
      <c r="L37" s="22"/>
      <c r="M37" s="22"/>
      <c r="N37" s="22"/>
      <c r="O37" s="22"/>
      <c r="P37" s="22"/>
    </row>
    <row r="38" spans="1:16" ht="39" customHeight="1" x14ac:dyDescent="0.15">
      <c r="A38" s="22"/>
      <c r="B38" s="35"/>
      <c r="C38" s="1132" t="s">
        <v>537</v>
      </c>
      <c r="D38" s="1132"/>
      <c r="E38" s="1133"/>
      <c r="F38" s="36">
        <v>0.03</v>
      </c>
      <c r="G38" s="37">
        <v>0.03</v>
      </c>
      <c r="H38" s="37">
        <v>0.03</v>
      </c>
      <c r="I38" s="37">
        <v>0.04</v>
      </c>
      <c r="J38" s="38">
        <v>0</v>
      </c>
      <c r="K38" s="22"/>
      <c r="L38" s="22"/>
      <c r="M38" s="22"/>
      <c r="N38" s="22"/>
      <c r="O38" s="22"/>
      <c r="P38" s="22"/>
    </row>
    <row r="39" spans="1:16" ht="39" customHeight="1" x14ac:dyDescent="0.15">
      <c r="A39" s="22"/>
      <c r="B39" s="35"/>
      <c r="C39" s="1132" t="s">
        <v>538</v>
      </c>
      <c r="D39" s="1132"/>
      <c r="E39" s="1133"/>
      <c r="F39" s="36">
        <v>0.01</v>
      </c>
      <c r="G39" s="37">
        <v>0.01</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sADOg+Aoj00vZaz/J7RBy7MvLKLs9hIZ6bLyjxvYmrLR/6oPfZrLHzZ7Gjaj3E1Q1gVZToqqyZLbZOh4phjZQ==" saltValue="LQXVlM7Q6DkDxcVjt9uO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597</v>
      </c>
      <c r="L45" s="58">
        <v>616</v>
      </c>
      <c r="M45" s="58">
        <v>604</v>
      </c>
      <c r="N45" s="58">
        <v>567</v>
      </c>
      <c r="O45" s="59">
        <v>543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136</v>
      </c>
      <c r="L48" s="62">
        <v>136</v>
      </c>
      <c r="M48" s="62">
        <v>151</v>
      </c>
      <c r="N48" s="62">
        <v>129</v>
      </c>
      <c r="O48" s="63">
        <v>112</v>
      </c>
      <c r="P48" s="46"/>
      <c r="Q48" s="46"/>
      <c r="R48" s="46"/>
      <c r="S48" s="46"/>
      <c r="T48" s="46"/>
      <c r="U48" s="46"/>
    </row>
    <row r="49" spans="1:21" ht="30.75" customHeight="1" x14ac:dyDescent="0.15">
      <c r="A49" s="46"/>
      <c r="B49" s="1163"/>
      <c r="C49" s="1164"/>
      <c r="D49" s="60"/>
      <c r="E49" s="1140" t="s">
        <v>14</v>
      </c>
      <c r="F49" s="1140"/>
      <c r="G49" s="1140"/>
      <c r="H49" s="1140"/>
      <c r="I49" s="1140"/>
      <c r="J49" s="1141"/>
      <c r="K49" s="61">
        <v>8</v>
      </c>
      <c r="L49" s="62">
        <v>8</v>
      </c>
      <c r="M49" s="62">
        <v>10</v>
      </c>
      <c r="N49" s="62">
        <v>8</v>
      </c>
      <c r="O49" s="63">
        <v>9</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525</v>
      </c>
      <c r="L52" s="62">
        <v>533</v>
      </c>
      <c r="M52" s="62">
        <v>520</v>
      </c>
      <c r="N52" s="62">
        <v>477</v>
      </c>
      <c r="O52" s="63">
        <v>438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216</v>
      </c>
      <c r="L53" s="67">
        <v>227</v>
      </c>
      <c r="M53" s="67">
        <v>245</v>
      </c>
      <c r="N53" s="67">
        <v>227</v>
      </c>
      <c r="O53" s="68">
        <v>226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555</v>
      </c>
      <c r="L58" s="82" t="s">
        <v>555</v>
      </c>
      <c r="M58" s="82" t="s">
        <v>555</v>
      </c>
      <c r="N58" s="82" t="s">
        <v>555</v>
      </c>
      <c r="O58" s="83" t="s">
        <v>555</v>
      </c>
    </row>
    <row r="59" spans="1:21" ht="31.5" customHeight="1" x14ac:dyDescent="0.15">
      <c r="B59" s="1148"/>
      <c r="C59" s="1149"/>
      <c r="D59" s="1155" t="s">
        <v>26</v>
      </c>
      <c r="E59" s="1156"/>
      <c r="F59" s="1156"/>
      <c r="G59" s="1156"/>
      <c r="H59" s="1156"/>
      <c r="I59" s="1156"/>
      <c r="J59" s="1157"/>
      <c r="K59" s="84" t="s">
        <v>555</v>
      </c>
      <c r="L59" s="85" t="s">
        <v>555</v>
      </c>
      <c r="M59" s="85" t="s">
        <v>555</v>
      </c>
      <c r="N59" s="85" t="s">
        <v>555</v>
      </c>
      <c r="O59" s="86" t="s">
        <v>555</v>
      </c>
    </row>
    <row r="60" spans="1:21" ht="31.5" customHeight="1" thickBot="1" x14ac:dyDescent="0.2">
      <c r="B60" s="1150"/>
      <c r="C60" s="1151"/>
      <c r="D60" s="1158" t="s">
        <v>27</v>
      </c>
      <c r="E60" s="1159"/>
      <c r="F60" s="1159"/>
      <c r="G60" s="1159"/>
      <c r="H60" s="1159"/>
      <c r="I60" s="1159"/>
      <c r="J60" s="1160"/>
      <c r="K60" s="87" t="s">
        <v>555</v>
      </c>
      <c r="L60" s="88" t="s">
        <v>555</v>
      </c>
      <c r="M60" s="88" t="s">
        <v>555</v>
      </c>
      <c r="N60" s="88" t="s">
        <v>555</v>
      </c>
      <c r="O60" s="89" t="s">
        <v>555</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aN/gmHcdrwWgjiDIH0Nu3tNJiuyhWOkbMbyBRg389cDDp8nrC975yRlkD4xIqXDFu402r0+ialssW6F6PTs1w==" saltValue="UYakeobTFalsLmc/GFhnz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5123</v>
      </c>
      <c r="J41" s="331">
        <v>4938</v>
      </c>
      <c r="K41" s="331">
        <v>4708</v>
      </c>
      <c r="L41" s="331">
        <v>4537</v>
      </c>
      <c r="M41" s="332">
        <v>4487</v>
      </c>
    </row>
    <row r="42" spans="2:13" ht="27.75" customHeight="1" x14ac:dyDescent="0.15">
      <c r="B42" s="1171"/>
      <c r="C42" s="1172"/>
      <c r="D42" s="104"/>
      <c r="E42" s="1175" t="s">
        <v>32</v>
      </c>
      <c r="F42" s="1175"/>
      <c r="G42" s="1175"/>
      <c r="H42" s="1176"/>
      <c r="I42" s="333">
        <v>1</v>
      </c>
      <c r="J42" s="334" t="s">
        <v>487</v>
      </c>
      <c r="K42" s="334" t="s">
        <v>487</v>
      </c>
      <c r="L42" s="334" t="s">
        <v>487</v>
      </c>
      <c r="M42" s="335" t="s">
        <v>487</v>
      </c>
    </row>
    <row r="43" spans="2:13" ht="27.75" customHeight="1" x14ac:dyDescent="0.15">
      <c r="B43" s="1171"/>
      <c r="C43" s="1172"/>
      <c r="D43" s="104"/>
      <c r="E43" s="1175" t="s">
        <v>33</v>
      </c>
      <c r="F43" s="1175"/>
      <c r="G43" s="1175"/>
      <c r="H43" s="1176"/>
      <c r="I43" s="333">
        <v>784</v>
      </c>
      <c r="J43" s="334">
        <v>702</v>
      </c>
      <c r="K43" s="334">
        <v>615</v>
      </c>
      <c r="L43" s="334">
        <v>511</v>
      </c>
      <c r="M43" s="335">
        <v>473</v>
      </c>
    </row>
    <row r="44" spans="2:13" ht="27.75" customHeight="1" x14ac:dyDescent="0.15">
      <c r="B44" s="1171"/>
      <c r="C44" s="1172"/>
      <c r="D44" s="104"/>
      <c r="E44" s="1175" t="s">
        <v>34</v>
      </c>
      <c r="F44" s="1175"/>
      <c r="G44" s="1175"/>
      <c r="H44" s="1176"/>
      <c r="I44" s="333">
        <v>63</v>
      </c>
      <c r="J44" s="334">
        <v>63</v>
      </c>
      <c r="K44" s="334">
        <v>30</v>
      </c>
      <c r="L44" s="334">
        <v>46</v>
      </c>
      <c r="M44" s="335">
        <v>66</v>
      </c>
    </row>
    <row r="45" spans="2:13" ht="27.75" customHeight="1" x14ac:dyDescent="0.15">
      <c r="B45" s="1171"/>
      <c r="C45" s="1172"/>
      <c r="D45" s="104"/>
      <c r="E45" s="1175" t="s">
        <v>35</v>
      </c>
      <c r="F45" s="1175"/>
      <c r="G45" s="1175"/>
      <c r="H45" s="1176"/>
      <c r="I45" s="333">
        <v>701</v>
      </c>
      <c r="J45" s="334">
        <v>664</v>
      </c>
      <c r="K45" s="334">
        <v>644</v>
      </c>
      <c r="L45" s="334">
        <v>623</v>
      </c>
      <c r="M45" s="335">
        <v>655</v>
      </c>
    </row>
    <row r="46" spans="2:13" ht="27.75" customHeight="1" x14ac:dyDescent="0.15">
      <c r="B46" s="1171"/>
      <c r="C46" s="1172"/>
      <c r="D46" s="105"/>
      <c r="E46" s="1175" t="s">
        <v>36</v>
      </c>
      <c r="F46" s="1175"/>
      <c r="G46" s="1175"/>
      <c r="H46" s="1176"/>
      <c r="I46" s="333" t="s">
        <v>487</v>
      </c>
      <c r="J46" s="334" t="s">
        <v>487</v>
      </c>
      <c r="K46" s="334" t="s">
        <v>487</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5591</v>
      </c>
      <c r="J50" s="334">
        <v>5567</v>
      </c>
      <c r="K50" s="334">
        <v>5660</v>
      </c>
      <c r="L50" s="334">
        <v>5581</v>
      </c>
      <c r="M50" s="335">
        <v>5437</v>
      </c>
    </row>
    <row r="51" spans="2:13" ht="27.75" customHeight="1" x14ac:dyDescent="0.15">
      <c r="B51" s="1171"/>
      <c r="C51" s="1172"/>
      <c r="D51" s="104"/>
      <c r="E51" s="1175" t="s">
        <v>42</v>
      </c>
      <c r="F51" s="1175"/>
      <c r="G51" s="1175"/>
      <c r="H51" s="1176"/>
      <c r="I51" s="333">
        <v>9</v>
      </c>
      <c r="J51" s="334">
        <v>5</v>
      </c>
      <c r="K51" s="334" t="s">
        <v>487</v>
      </c>
      <c r="L51" s="334" t="s">
        <v>487</v>
      </c>
      <c r="M51" s="335" t="s">
        <v>487</v>
      </c>
    </row>
    <row r="52" spans="2:13" ht="27.75" customHeight="1" x14ac:dyDescent="0.15">
      <c r="B52" s="1173"/>
      <c r="C52" s="1174"/>
      <c r="D52" s="104"/>
      <c r="E52" s="1175" t="s">
        <v>43</v>
      </c>
      <c r="F52" s="1175"/>
      <c r="G52" s="1175"/>
      <c r="H52" s="1176"/>
      <c r="I52" s="333">
        <v>4376</v>
      </c>
      <c r="J52" s="334">
        <v>4199</v>
      </c>
      <c r="K52" s="334">
        <v>3869</v>
      </c>
      <c r="L52" s="334">
        <v>3822</v>
      </c>
      <c r="M52" s="335">
        <v>3727</v>
      </c>
    </row>
    <row r="53" spans="2:13" ht="27.75" customHeight="1" thickBot="1" x14ac:dyDescent="0.2">
      <c r="B53" s="1177" t="s">
        <v>19</v>
      </c>
      <c r="C53" s="1178"/>
      <c r="D53" s="108"/>
      <c r="E53" s="1179" t="s">
        <v>44</v>
      </c>
      <c r="F53" s="1179"/>
      <c r="G53" s="1179"/>
      <c r="H53" s="1180"/>
      <c r="I53" s="336">
        <v>-3304</v>
      </c>
      <c r="J53" s="337">
        <v>-3403</v>
      </c>
      <c r="K53" s="337">
        <v>-3532</v>
      </c>
      <c r="L53" s="337">
        <v>-3686</v>
      </c>
      <c r="M53" s="338">
        <v>-3483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7VW9adMD5t7XP+ZhfHT7by4RU2dX0dZe1g/ljFUuXf1fTJxVp/ey4yjE4lMBm/lzbcosArfL/g5D1q2NAVDWyQ==" saltValue="9iBVxQ8oQLq5RZis8Dzs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2179</v>
      </c>
      <c r="G55" s="339">
        <v>2135</v>
      </c>
      <c r="H55" s="340">
        <v>2087</v>
      </c>
    </row>
    <row r="56" spans="2:8" ht="52.5" customHeight="1" x14ac:dyDescent="0.15">
      <c r="B56" s="120"/>
      <c r="C56" s="1198" t="s">
        <v>47</v>
      </c>
      <c r="D56" s="1198"/>
      <c r="E56" s="1199"/>
      <c r="F56" s="341">
        <v>89</v>
      </c>
      <c r="G56" s="341">
        <v>89</v>
      </c>
      <c r="H56" s="342">
        <v>84</v>
      </c>
    </row>
    <row r="57" spans="2:8" ht="53.25" customHeight="1" x14ac:dyDescent="0.15">
      <c r="B57" s="120"/>
      <c r="C57" s="1200" t="s">
        <v>48</v>
      </c>
      <c r="D57" s="1200"/>
      <c r="E57" s="1201"/>
      <c r="F57" s="343">
        <v>3367</v>
      </c>
      <c r="G57" s="343">
        <v>3333</v>
      </c>
      <c r="H57" s="344">
        <v>3242</v>
      </c>
    </row>
    <row r="58" spans="2:8" ht="45.75" customHeight="1" x14ac:dyDescent="0.15">
      <c r="B58" s="121"/>
      <c r="C58" s="1188" t="s">
        <v>550</v>
      </c>
      <c r="D58" s="1189"/>
      <c r="E58" s="1190"/>
      <c r="F58" s="345">
        <v>2377</v>
      </c>
      <c r="G58" s="345">
        <v>2331</v>
      </c>
      <c r="H58" s="346">
        <v>2258</v>
      </c>
    </row>
    <row r="59" spans="2:8" ht="45.75" customHeight="1" x14ac:dyDescent="0.15">
      <c r="B59" s="121"/>
      <c r="C59" s="1188" t="s">
        <v>551</v>
      </c>
      <c r="D59" s="1189"/>
      <c r="E59" s="1190"/>
      <c r="F59" s="345">
        <v>547</v>
      </c>
      <c r="G59" s="345">
        <v>556</v>
      </c>
      <c r="H59" s="346">
        <v>553</v>
      </c>
    </row>
    <row r="60" spans="2:8" ht="45.75" customHeight="1" x14ac:dyDescent="0.15">
      <c r="B60" s="121"/>
      <c r="C60" s="1188" t="s">
        <v>552</v>
      </c>
      <c r="D60" s="1189"/>
      <c r="E60" s="1190"/>
      <c r="F60" s="345">
        <v>152</v>
      </c>
      <c r="G60" s="345">
        <v>152</v>
      </c>
      <c r="H60" s="346">
        <v>152</v>
      </c>
    </row>
    <row r="61" spans="2:8" ht="45.75" customHeight="1" x14ac:dyDescent="0.15">
      <c r="B61" s="121"/>
      <c r="C61" s="1188" t="s">
        <v>553</v>
      </c>
      <c r="D61" s="1189"/>
      <c r="E61" s="1190"/>
      <c r="F61" s="345">
        <v>106</v>
      </c>
      <c r="G61" s="345">
        <v>103</v>
      </c>
      <c r="H61" s="346">
        <v>99</v>
      </c>
    </row>
    <row r="62" spans="2:8" ht="45.75" customHeight="1" thickBot="1" x14ac:dyDescent="0.2">
      <c r="B62" s="122"/>
      <c r="C62" s="1191" t="s">
        <v>554</v>
      </c>
      <c r="D62" s="1192"/>
      <c r="E62" s="1193"/>
      <c r="F62" s="347">
        <v>52</v>
      </c>
      <c r="G62" s="347">
        <v>52</v>
      </c>
      <c r="H62" s="348">
        <v>52</v>
      </c>
    </row>
    <row r="63" spans="2:8" ht="52.5" customHeight="1" thickBot="1" x14ac:dyDescent="0.2">
      <c r="B63" s="123"/>
      <c r="C63" s="1194" t="s">
        <v>49</v>
      </c>
      <c r="D63" s="1194"/>
      <c r="E63" s="1195"/>
      <c r="F63" s="349">
        <v>5636</v>
      </c>
      <c r="G63" s="349">
        <v>5557</v>
      </c>
      <c r="H63" s="350">
        <v>5413</v>
      </c>
    </row>
    <row r="64" spans="2:8" x14ac:dyDescent="0.15"/>
  </sheetData>
  <sheetProtection algorithmName="SHA-512" hashValue="Fcolq4sSKTferi5S0MYO9nXXqp6c4ELLvRjWNe1dcWJHKZChugU8uj8ZB7RjVofjfezJXAjgAKoP6svHA8A8hw==" saltValue="C7YkiyT7RmoXYceIFCES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529806</v>
      </c>
      <c r="E3" s="142"/>
      <c r="F3" s="143">
        <v>332350</v>
      </c>
      <c r="G3" s="144"/>
      <c r="H3" s="145"/>
    </row>
    <row r="4" spans="1:8" x14ac:dyDescent="0.15">
      <c r="A4" s="146"/>
      <c r="B4" s="147"/>
      <c r="C4" s="148"/>
      <c r="D4" s="149">
        <v>185375</v>
      </c>
      <c r="E4" s="150"/>
      <c r="F4" s="151">
        <v>200453</v>
      </c>
      <c r="G4" s="152"/>
      <c r="H4" s="153"/>
    </row>
    <row r="5" spans="1:8" x14ac:dyDescent="0.15">
      <c r="A5" s="134" t="s">
        <v>519</v>
      </c>
      <c r="B5" s="139"/>
      <c r="C5" s="140"/>
      <c r="D5" s="141">
        <v>300996</v>
      </c>
      <c r="E5" s="142"/>
      <c r="F5" s="143">
        <v>362690</v>
      </c>
      <c r="G5" s="144"/>
      <c r="H5" s="145"/>
    </row>
    <row r="6" spans="1:8" x14ac:dyDescent="0.15">
      <c r="A6" s="146"/>
      <c r="B6" s="147"/>
      <c r="C6" s="148"/>
      <c r="D6" s="149">
        <v>134115</v>
      </c>
      <c r="E6" s="150"/>
      <c r="F6" s="151">
        <v>172580</v>
      </c>
      <c r="G6" s="152"/>
      <c r="H6" s="153"/>
    </row>
    <row r="7" spans="1:8" x14ac:dyDescent="0.15">
      <c r="A7" s="134" t="s">
        <v>520</v>
      </c>
      <c r="B7" s="139"/>
      <c r="C7" s="140"/>
      <c r="D7" s="141">
        <v>235619</v>
      </c>
      <c r="E7" s="142"/>
      <c r="F7" s="143">
        <v>296093</v>
      </c>
      <c r="G7" s="144"/>
      <c r="H7" s="145"/>
    </row>
    <row r="8" spans="1:8" x14ac:dyDescent="0.15">
      <c r="A8" s="146"/>
      <c r="B8" s="147"/>
      <c r="C8" s="148"/>
      <c r="D8" s="149">
        <v>116952</v>
      </c>
      <c r="E8" s="150"/>
      <c r="F8" s="151">
        <v>140545</v>
      </c>
      <c r="G8" s="152"/>
      <c r="H8" s="153"/>
    </row>
    <row r="9" spans="1:8" x14ac:dyDescent="0.15">
      <c r="A9" s="134" t="s">
        <v>521</v>
      </c>
      <c r="B9" s="139"/>
      <c r="C9" s="140"/>
      <c r="D9" s="141">
        <v>208963</v>
      </c>
      <c r="E9" s="142"/>
      <c r="F9" s="143">
        <v>308655</v>
      </c>
      <c r="G9" s="144"/>
      <c r="H9" s="145"/>
    </row>
    <row r="10" spans="1:8" x14ac:dyDescent="0.15">
      <c r="A10" s="146"/>
      <c r="B10" s="147"/>
      <c r="C10" s="148"/>
      <c r="D10" s="149">
        <v>109423</v>
      </c>
      <c r="E10" s="150"/>
      <c r="F10" s="151">
        <v>169887</v>
      </c>
      <c r="G10" s="152"/>
      <c r="H10" s="153"/>
    </row>
    <row r="11" spans="1:8" x14ac:dyDescent="0.15">
      <c r="A11" s="134" t="s">
        <v>522</v>
      </c>
      <c r="B11" s="139"/>
      <c r="C11" s="140"/>
      <c r="D11" s="141">
        <v>282818</v>
      </c>
      <c r="E11" s="142"/>
      <c r="F11" s="143">
        <v>325476</v>
      </c>
      <c r="G11" s="144"/>
      <c r="H11" s="145"/>
    </row>
    <row r="12" spans="1:8" x14ac:dyDescent="0.15">
      <c r="A12" s="146"/>
      <c r="B12" s="147"/>
      <c r="C12" s="154"/>
      <c r="D12" s="149">
        <v>126718</v>
      </c>
      <c r="E12" s="150"/>
      <c r="F12" s="151">
        <v>190204</v>
      </c>
      <c r="G12" s="152"/>
      <c r="H12" s="153"/>
    </row>
    <row r="13" spans="1:8" x14ac:dyDescent="0.15">
      <c r="A13" s="134"/>
      <c r="B13" s="139"/>
      <c r="C13" s="140"/>
      <c r="D13" s="141">
        <v>311640</v>
      </c>
      <c r="E13" s="142"/>
      <c r="F13" s="143">
        <v>325053</v>
      </c>
      <c r="G13" s="155"/>
      <c r="H13" s="145"/>
    </row>
    <row r="14" spans="1:8" x14ac:dyDescent="0.15">
      <c r="A14" s="146"/>
      <c r="B14" s="147"/>
      <c r="C14" s="148"/>
      <c r="D14" s="149">
        <v>134517</v>
      </c>
      <c r="E14" s="150"/>
      <c r="F14" s="151">
        <v>174734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3.06</v>
      </c>
      <c r="C19" s="156">
        <f>ROUND(VALUE(SUBSTITUTE(実質収支比率等に係る経年分析!G$48,"▲","-")),2)</f>
        <v>3.69</v>
      </c>
      <c r="D19" s="156">
        <f>ROUND(VALUE(SUBSTITUTE(実質収支比率等に係る経年分析!H$48,"▲","-")),2)</f>
        <v>1.98</v>
      </c>
      <c r="E19" s="156">
        <f>ROUND(VALUE(SUBSTITUTE(実質収支比率等に係る経年分析!I$48,"▲","-")),2)</f>
        <v>2.44</v>
      </c>
      <c r="F19" s="156">
        <f>ROUND(VALUE(SUBSTITUTE(実質収支比率等に係る経年分析!J$48,"▲","-")),2)</f>
        <v>2.06</v>
      </c>
    </row>
    <row r="20" spans="1:11" x14ac:dyDescent="0.15">
      <c r="A20" s="156" t="s">
        <v>53</v>
      </c>
      <c r="B20" s="156">
        <f>ROUND(VALUE(SUBSTITUTE(実質収支比率等に係る経年分析!F$47,"▲","-")),2)</f>
        <v>90.48</v>
      </c>
      <c r="C20" s="156">
        <f>ROUND(VALUE(SUBSTITUTE(実質収支比率等に係る経年分析!G$47,"▲","-")),2)</f>
        <v>82.14</v>
      </c>
      <c r="D20" s="156">
        <f>ROUND(VALUE(SUBSTITUTE(実質収支比率等に係る経年分析!H$47,"▲","-")),2)</f>
        <v>85.94</v>
      </c>
      <c r="E20" s="156">
        <f>ROUND(VALUE(SUBSTITUTE(実質収支比率等に係る経年分析!I$47,"▲","-")),2)</f>
        <v>84.73</v>
      </c>
      <c r="F20" s="156">
        <f>ROUND(VALUE(SUBSTITUTE(実質収支比率等に係る経年分析!J$47,"▲","-")),2)</f>
        <v>82.09</v>
      </c>
    </row>
    <row r="21" spans="1:11" x14ac:dyDescent="0.15">
      <c r="A21" s="156" t="s">
        <v>54</v>
      </c>
      <c r="B21" s="156">
        <f>IF(ISNUMBER(VALUE(SUBSTITUTE(実質収支比率等に係る経年分析!F$49,"▲","-"))),ROUND(VALUE(SUBSTITUTE(実質収支比率等に係る経年分析!F$49,"▲","-")),2),NA())</f>
        <v>-2.73</v>
      </c>
      <c r="C21" s="156">
        <f>IF(ISNUMBER(VALUE(SUBSTITUTE(実質収支比率等に係る経年分析!G$49,"▲","-"))),ROUND(VALUE(SUBSTITUTE(実質収支比率等に係る経年分析!G$49,"▲","-")),2),NA())</f>
        <v>0.92</v>
      </c>
      <c r="D21" s="156">
        <f>IF(ISNUMBER(VALUE(SUBSTITUTE(実質収支比率等に係る経年分析!H$49,"▲","-"))),ROUND(VALUE(SUBSTITUTE(実質収支比率等に係る経年分析!H$49,"▲","-")),2),NA())</f>
        <v>-0.74</v>
      </c>
      <c r="E21" s="156">
        <f>IF(ISNUMBER(VALUE(SUBSTITUTE(実質収支比率等に係る経年分析!I$49,"▲","-"))),ROUND(VALUE(SUBSTITUTE(実質収支比率等に係る経年分析!I$49,"▲","-")),2),NA())</f>
        <v>0.49</v>
      </c>
      <c r="F21" s="156">
        <f>IF(ISNUMBER(VALUE(SUBSTITUTE(実質収支比率等に係る経年分析!J$49,"▲","-"))),ROUND(VALUE(SUBSTITUTE(実質収支比率等に係る経年分析!J$49,"▲","-")),2),NA())</f>
        <v>-2.2400000000000002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国民健康保険診療施設特別会計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0.28999999999999998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0.63</v>
      </c>
    </row>
    <row r="35" spans="1:16" x14ac:dyDescent="0.15">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0.91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0.66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0.72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0.56000000000000005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3.05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3.68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1.98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2.4300000000000002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2.06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525</v>
      </c>
      <c r="E42" s="158"/>
      <c r="F42" s="158"/>
      <c r="G42" s="158">
        <f>'実質公債費比率（分子）の構造'!L$52</f>
        <v>533</v>
      </c>
      <c r="H42" s="158"/>
      <c r="I42" s="158"/>
      <c r="J42" s="158">
        <f>'実質公債費比率（分子）の構造'!M$52</f>
        <v>520</v>
      </c>
      <c r="K42" s="158"/>
      <c r="L42" s="158"/>
      <c r="M42" s="158">
        <f>'実質公債費比率（分子）の構造'!N$52</f>
        <v>477</v>
      </c>
      <c r="N42" s="158"/>
      <c r="O42" s="158"/>
      <c r="P42" s="158">
        <f>'実質公債費比率（分子）の構造'!O$52</f>
        <v>438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8</v>
      </c>
      <c r="C45" s="158"/>
      <c r="D45" s="158"/>
      <c r="E45" s="158">
        <f>'実質公債費比率（分子）の構造'!L$49</f>
        <v>8</v>
      </c>
      <c r="F45" s="158"/>
      <c r="G45" s="158"/>
      <c r="H45" s="158">
        <f>'実質公債費比率（分子）の構造'!M$49</f>
        <v>10</v>
      </c>
      <c r="I45" s="158"/>
      <c r="J45" s="158"/>
      <c r="K45" s="158">
        <f>'実質公債費比率（分子）の構造'!N$49</f>
        <v>8</v>
      </c>
      <c r="L45" s="158"/>
      <c r="M45" s="158"/>
      <c r="N45" s="158">
        <f>'実質公債費比率（分子）の構造'!O$49</f>
        <v>9</v>
      </c>
      <c r="O45" s="158"/>
      <c r="P45" s="158"/>
    </row>
    <row r="46" spans="1:16" x14ac:dyDescent="0.15">
      <c r="A46" s="158" t="s">
        <v>64</v>
      </c>
      <c r="B46" s="158">
        <f>'実質公債費比率（分子）の構造'!K$48</f>
        <v>136</v>
      </c>
      <c r="C46" s="158"/>
      <c r="D46" s="158"/>
      <c r="E46" s="158">
        <f>'実質公債費比率（分子）の構造'!L$48</f>
        <v>136</v>
      </c>
      <c r="F46" s="158"/>
      <c r="G46" s="158"/>
      <c r="H46" s="158">
        <f>'実質公債費比率（分子）の構造'!M$48</f>
        <v>151</v>
      </c>
      <c r="I46" s="158"/>
      <c r="J46" s="158"/>
      <c r="K46" s="158">
        <f>'実質公債費比率（分子）の構造'!N$48</f>
        <v>129</v>
      </c>
      <c r="L46" s="158"/>
      <c r="M46" s="158"/>
      <c r="N46" s="158">
        <f>'実質公債費比率（分子）の構造'!O$48</f>
        <v>112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597</v>
      </c>
      <c r="C49" s="158"/>
      <c r="D49" s="158"/>
      <c r="E49" s="158">
        <f>'実質公債費比率（分子）の構造'!L$45</f>
        <v>616</v>
      </c>
      <c r="F49" s="158"/>
      <c r="G49" s="158"/>
      <c r="H49" s="158">
        <f>'実質公債費比率（分子）の構造'!M$45</f>
        <v>604</v>
      </c>
      <c r="I49" s="158"/>
      <c r="J49" s="158"/>
      <c r="K49" s="158">
        <f>'実質公債費比率（分子）の構造'!N$45</f>
        <v>567</v>
      </c>
      <c r="L49" s="158"/>
      <c r="M49" s="158"/>
      <c r="N49" s="158">
        <f>'実質公債費比率（分子）の構造'!O$45</f>
        <v>543</v>
      </c>
      <c r="O49" s="158"/>
      <c r="P49" s="158"/>
    </row>
    <row r="50" spans="1:16" x14ac:dyDescent="0.15">
      <c r="A50" s="158" t="s">
        <v>67</v>
      </c>
      <c r="B50" s="158" t="e">
        <f>NA()</f>
        <v>#N/A</v>
      </c>
      <c r="C50" s="158">
        <f>IF(ISNUMBER('実質公債費比率（分子）の構造'!K$53),'実質公債費比率（分子）の構造'!K$53,NA())</f>
        <v>216</v>
      </c>
      <c r="D50" s="158" t="e">
        <f>NA()</f>
        <v>#N/A</v>
      </c>
      <c r="E50" s="158" t="e">
        <f>NA()</f>
        <v>#N/A</v>
      </c>
      <c r="F50" s="158">
        <f>IF(ISNUMBER('実質公債費比率（分子）の構造'!L$53),'実質公債費比率（分子）の構造'!L$53,NA())</f>
        <v>227</v>
      </c>
      <c r="G50" s="158" t="e">
        <f>NA()</f>
        <v>#N/A</v>
      </c>
      <c r="H50" s="158" t="e">
        <f>NA()</f>
        <v>#N/A</v>
      </c>
      <c r="I50" s="158">
        <f>IF(ISNUMBER('実質公債費比率（分子）の構造'!M$53),'実質公債費比率（分子）の構造'!M$53,NA())</f>
        <v>245</v>
      </c>
      <c r="J50" s="158" t="e">
        <f>NA()</f>
        <v>#N/A</v>
      </c>
      <c r="K50" s="158" t="e">
        <f>NA()</f>
        <v>#N/A</v>
      </c>
      <c r="L50" s="158">
        <f>IF(ISNUMBER('実質公債費比率（分子）の構造'!N$53),'実質公債費比率（分子）の構造'!N$53,NA())</f>
        <v>227</v>
      </c>
      <c r="M50" s="158" t="e">
        <f>NA()</f>
        <v>#N/A</v>
      </c>
      <c r="N50" s="158" t="e">
        <f>NA()</f>
        <v>#N/A</v>
      </c>
      <c r="O50" s="158">
        <f>IF(ISNUMBER('実質公債費比率（分子）の構造'!O$53),'実質公債費比率（分子）の構造'!O$53,NA())</f>
        <v>226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4376</v>
      </c>
      <c r="E56" s="157"/>
      <c r="F56" s="157"/>
      <c r="G56" s="157">
        <f>'将来負担比率（分子）の構造'!J$52</f>
        <v>4199</v>
      </c>
      <c r="H56" s="157"/>
      <c r="I56" s="157"/>
      <c r="J56" s="157">
        <f>'将来負担比率（分子）の構造'!K$52</f>
        <v>3869</v>
      </c>
      <c r="K56" s="157"/>
      <c r="L56" s="157"/>
      <c r="M56" s="157">
        <f>'将来負担比率（分子）の構造'!L$52</f>
        <v>3822</v>
      </c>
      <c r="N56" s="157"/>
      <c r="O56" s="157"/>
      <c r="P56" s="157">
        <f>'将来負担比率（分子）の構造'!M$52</f>
        <v>3727</v>
      </c>
    </row>
    <row r="57" spans="1:16" x14ac:dyDescent="0.15">
      <c r="A57" s="157" t="s">
        <v>42</v>
      </c>
      <c r="B57" s="157"/>
      <c r="C57" s="157"/>
      <c r="D57" s="157">
        <f>'将来負担比率（分子）の構造'!I$51</f>
        <v>9</v>
      </c>
      <c r="E57" s="157"/>
      <c r="F57" s="157"/>
      <c r="G57" s="157">
        <f>'将来負担比率（分子）の構造'!J$51</f>
        <v>5</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5591</v>
      </c>
      <c r="E58" s="157"/>
      <c r="F58" s="157"/>
      <c r="G58" s="157">
        <f>'将来負担比率（分子）の構造'!J$50</f>
        <v>5567</v>
      </c>
      <c r="H58" s="157"/>
      <c r="I58" s="157"/>
      <c r="J58" s="157">
        <f>'将来負担比率（分子）の構造'!K$50</f>
        <v>5660</v>
      </c>
      <c r="K58" s="157"/>
      <c r="L58" s="157"/>
      <c r="M58" s="157">
        <f>'将来負担比率（分子）の構造'!L$50</f>
        <v>5581</v>
      </c>
      <c r="N58" s="157"/>
      <c r="O58" s="157"/>
      <c r="P58" s="157">
        <f>'将来負担比率（分子）の構造'!M$50</f>
        <v>5437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701</v>
      </c>
      <c r="C62" s="157"/>
      <c r="D62" s="157"/>
      <c r="E62" s="157">
        <f>'将来負担比率（分子）の構造'!J$45</f>
        <v>664</v>
      </c>
      <c r="F62" s="157"/>
      <c r="G62" s="157"/>
      <c r="H62" s="157">
        <f>'将来負担比率（分子）の構造'!K$45</f>
        <v>644</v>
      </c>
      <c r="I62" s="157"/>
      <c r="J62" s="157"/>
      <c r="K62" s="157">
        <f>'将来負担比率（分子）の構造'!L$45</f>
        <v>623</v>
      </c>
      <c r="L62" s="157"/>
      <c r="M62" s="157"/>
      <c r="N62" s="157">
        <f>'将来負担比率（分子）の構造'!M$45</f>
        <v>655</v>
      </c>
      <c r="O62" s="157"/>
      <c r="P62" s="157"/>
    </row>
    <row r="63" spans="1:16" x14ac:dyDescent="0.15">
      <c r="A63" s="157" t="s">
        <v>34</v>
      </c>
      <c r="B63" s="157">
        <f>'将来負担比率（分子）の構造'!I$44</f>
        <v>63</v>
      </c>
      <c r="C63" s="157"/>
      <c r="D63" s="157"/>
      <c r="E63" s="157">
        <f>'将来負担比率（分子）の構造'!J$44</f>
        <v>63</v>
      </c>
      <c r="F63" s="157"/>
      <c r="G63" s="157"/>
      <c r="H63" s="157">
        <f>'将来負担比率（分子）の構造'!K$44</f>
        <v>30</v>
      </c>
      <c r="I63" s="157"/>
      <c r="J63" s="157"/>
      <c r="K63" s="157">
        <f>'将来負担比率（分子）の構造'!L$44</f>
        <v>46</v>
      </c>
      <c r="L63" s="157"/>
      <c r="M63" s="157"/>
      <c r="N63" s="157">
        <f>'将来負担比率（分子）の構造'!M$44</f>
        <v>66</v>
      </c>
      <c r="O63" s="157"/>
      <c r="P63" s="157"/>
    </row>
    <row r="64" spans="1:16" x14ac:dyDescent="0.15">
      <c r="A64" s="157" t="s">
        <v>33</v>
      </c>
      <c r="B64" s="157">
        <f>'将来負担比率（分子）の構造'!I$43</f>
        <v>784</v>
      </c>
      <c r="C64" s="157"/>
      <c r="D64" s="157"/>
      <c r="E64" s="157">
        <f>'将来負担比率（分子）の構造'!J$43</f>
        <v>702</v>
      </c>
      <c r="F64" s="157"/>
      <c r="G64" s="157"/>
      <c r="H64" s="157">
        <f>'将来負担比率（分子）の構造'!K$43</f>
        <v>615</v>
      </c>
      <c r="I64" s="157"/>
      <c r="J64" s="157"/>
      <c r="K64" s="157">
        <f>'将来負担比率（分子）の構造'!L$43</f>
        <v>511</v>
      </c>
      <c r="L64" s="157"/>
      <c r="M64" s="157"/>
      <c r="N64" s="157">
        <f>'将来負担比率（分子）の構造'!M$43</f>
        <v>473</v>
      </c>
      <c r="O64" s="157"/>
      <c r="P64" s="157"/>
    </row>
    <row r="65" spans="1:16" x14ac:dyDescent="0.15">
      <c r="A65" s="157" t="s">
        <v>32</v>
      </c>
      <c r="B65" s="157">
        <f>'将来負担比率（分子）の構造'!I$42</f>
        <v>1</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5123</v>
      </c>
      <c r="C66" s="157"/>
      <c r="D66" s="157"/>
      <c r="E66" s="157">
        <f>'将来負担比率（分子）の構造'!J$41</f>
        <v>4938</v>
      </c>
      <c r="F66" s="157"/>
      <c r="G66" s="157"/>
      <c r="H66" s="157">
        <f>'将来負担比率（分子）の構造'!K$41</f>
        <v>4708</v>
      </c>
      <c r="I66" s="157"/>
      <c r="J66" s="157"/>
      <c r="K66" s="157">
        <f>'将来負担比率（分子）の構造'!L$41</f>
        <v>4537</v>
      </c>
      <c r="L66" s="157"/>
      <c r="M66" s="157"/>
      <c r="N66" s="157">
        <f>'将来負担比率（分子）の構造'!M$41</f>
        <v>4487</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2179</v>
      </c>
      <c r="C72" s="161">
        <f>基金残高に係る経年分析!G55</f>
        <v>2135</v>
      </c>
      <c r="D72" s="161">
        <f>基金残高に係る経年分析!H55</f>
        <v>2087</v>
      </c>
    </row>
    <row r="73" spans="1:16" x14ac:dyDescent="0.15">
      <c r="A73" s="160" t="s">
        <v>74</v>
      </c>
      <c r="B73" s="161">
        <f>基金残高に係る経年分析!F56</f>
        <v>89</v>
      </c>
      <c r="C73" s="161">
        <f>基金残高に係る経年分析!G56</f>
        <v>89</v>
      </c>
      <c r="D73" s="161">
        <f>基金残高に係る経年分析!H56</f>
        <v>84</v>
      </c>
    </row>
    <row r="74" spans="1:16" x14ac:dyDescent="0.15">
      <c r="A74" s="160" t="s">
        <v>75</v>
      </c>
      <c r="B74" s="161">
        <f>基金残高に係る経年分析!F57</f>
        <v>3367</v>
      </c>
      <c r="C74" s="161">
        <f>基金残高に係る経年分析!G57</f>
        <v>3333</v>
      </c>
      <c r="D74" s="161">
        <f>基金残高に係る経年分析!H57</f>
        <v>3242</v>
      </c>
    </row>
  </sheetData>
  <sheetProtection algorithmName="SHA-512" hashValue="gW9+cXyX0YUU/5slx305A4QoLmet4gniRfWkiKSD5WI32LqLaG3S42fIcq19rjHlNp4+rZMwNgGJKmE7Org7qg==" saltValue="ib1JZYJGtsCZY7mRde1G3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525369</v>
      </c>
      <c r="S5" s="664"/>
      <c r="T5" s="664"/>
      <c r="U5" s="664"/>
      <c r="V5" s="664"/>
      <c r="W5" s="664"/>
      <c r="X5" s="664"/>
      <c r="Y5" s="689"/>
      <c r="Z5" s="702">
        <v>10.8</v>
      </c>
      <c r="AA5" s="702"/>
      <c r="AB5" s="702"/>
      <c r="AC5" s="702"/>
      <c r="AD5" s="703">
        <v>525369</v>
      </c>
      <c r="AE5" s="703"/>
      <c r="AF5" s="703"/>
      <c r="AG5" s="703"/>
      <c r="AH5" s="703"/>
      <c r="AI5" s="703"/>
      <c r="AJ5" s="703"/>
      <c r="AK5" s="703"/>
      <c r="AL5" s="690">
        <v>20.3</v>
      </c>
      <c r="AM5" s="672"/>
      <c r="AN5" s="672"/>
      <c r="AO5" s="691"/>
      <c r="AP5" s="666" t="s">
        <v>217</v>
      </c>
      <c r="AQ5" s="667"/>
      <c r="AR5" s="667"/>
      <c r="AS5" s="667"/>
      <c r="AT5" s="667"/>
      <c r="AU5" s="667"/>
      <c r="AV5" s="667"/>
      <c r="AW5" s="667"/>
      <c r="AX5" s="667"/>
      <c r="AY5" s="667"/>
      <c r="AZ5" s="667"/>
      <c r="BA5" s="667"/>
      <c r="BB5" s="667"/>
      <c r="BC5" s="667"/>
      <c r="BD5" s="667"/>
      <c r="BE5" s="667"/>
      <c r="BF5" s="668"/>
      <c r="BG5" s="608">
        <v>504212</v>
      </c>
      <c r="BH5" s="609"/>
      <c r="BI5" s="609"/>
      <c r="BJ5" s="609"/>
      <c r="BK5" s="609"/>
      <c r="BL5" s="609"/>
      <c r="BM5" s="609"/>
      <c r="BN5" s="610"/>
      <c r="BO5" s="646">
        <v>96</v>
      </c>
      <c r="BP5" s="646"/>
      <c r="BQ5" s="646"/>
      <c r="BR5" s="646"/>
      <c r="BS5" s="647" t="s">
        <v>122</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62796</v>
      </c>
      <c r="S6" s="609"/>
      <c r="T6" s="609"/>
      <c r="U6" s="609"/>
      <c r="V6" s="609"/>
      <c r="W6" s="609"/>
      <c r="X6" s="609"/>
      <c r="Y6" s="610"/>
      <c r="Z6" s="646">
        <v>1.3</v>
      </c>
      <c r="AA6" s="646"/>
      <c r="AB6" s="646"/>
      <c r="AC6" s="646"/>
      <c r="AD6" s="647">
        <v>62796</v>
      </c>
      <c r="AE6" s="647"/>
      <c r="AF6" s="647"/>
      <c r="AG6" s="647"/>
      <c r="AH6" s="647"/>
      <c r="AI6" s="647"/>
      <c r="AJ6" s="647"/>
      <c r="AK6" s="647"/>
      <c r="AL6" s="611">
        <v>2.4</v>
      </c>
      <c r="AM6" s="612"/>
      <c r="AN6" s="612"/>
      <c r="AO6" s="648"/>
      <c r="AP6" s="605" t="s">
        <v>222</v>
      </c>
      <c r="AQ6" s="606"/>
      <c r="AR6" s="606"/>
      <c r="AS6" s="606"/>
      <c r="AT6" s="606"/>
      <c r="AU6" s="606"/>
      <c r="AV6" s="606"/>
      <c r="AW6" s="606"/>
      <c r="AX6" s="606"/>
      <c r="AY6" s="606"/>
      <c r="AZ6" s="606"/>
      <c r="BA6" s="606"/>
      <c r="BB6" s="606"/>
      <c r="BC6" s="606"/>
      <c r="BD6" s="606"/>
      <c r="BE6" s="606"/>
      <c r="BF6" s="607"/>
      <c r="BG6" s="608">
        <v>504212</v>
      </c>
      <c r="BH6" s="609"/>
      <c r="BI6" s="609"/>
      <c r="BJ6" s="609"/>
      <c r="BK6" s="609"/>
      <c r="BL6" s="609"/>
      <c r="BM6" s="609"/>
      <c r="BN6" s="610"/>
      <c r="BO6" s="646">
        <v>96</v>
      </c>
      <c r="BP6" s="646"/>
      <c r="BQ6" s="646"/>
      <c r="BR6" s="646"/>
      <c r="BS6" s="647" t="s">
        <v>122</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53919</v>
      </c>
      <c r="CS6" s="609"/>
      <c r="CT6" s="609"/>
      <c r="CU6" s="609"/>
      <c r="CV6" s="609"/>
      <c r="CW6" s="609"/>
      <c r="CX6" s="609"/>
      <c r="CY6" s="610"/>
      <c r="CZ6" s="690">
        <v>1.1000000000000001</v>
      </c>
      <c r="DA6" s="672"/>
      <c r="DB6" s="672"/>
      <c r="DC6" s="692"/>
      <c r="DD6" s="614" t="s">
        <v>122</v>
      </c>
      <c r="DE6" s="609"/>
      <c r="DF6" s="609"/>
      <c r="DG6" s="609"/>
      <c r="DH6" s="609"/>
      <c r="DI6" s="609"/>
      <c r="DJ6" s="609"/>
      <c r="DK6" s="609"/>
      <c r="DL6" s="609"/>
      <c r="DM6" s="609"/>
      <c r="DN6" s="609"/>
      <c r="DO6" s="609"/>
      <c r="DP6" s="610"/>
      <c r="DQ6" s="614">
        <v>53919</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103</v>
      </c>
      <c r="S7" s="609"/>
      <c r="T7" s="609"/>
      <c r="U7" s="609"/>
      <c r="V7" s="609"/>
      <c r="W7" s="609"/>
      <c r="X7" s="609"/>
      <c r="Y7" s="610"/>
      <c r="Z7" s="646">
        <v>0</v>
      </c>
      <c r="AA7" s="646"/>
      <c r="AB7" s="646"/>
      <c r="AC7" s="646"/>
      <c r="AD7" s="647">
        <v>103</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122525</v>
      </c>
      <c r="BH7" s="609"/>
      <c r="BI7" s="609"/>
      <c r="BJ7" s="609"/>
      <c r="BK7" s="609"/>
      <c r="BL7" s="609"/>
      <c r="BM7" s="609"/>
      <c r="BN7" s="610"/>
      <c r="BO7" s="646">
        <v>23.3</v>
      </c>
      <c r="BP7" s="646"/>
      <c r="BQ7" s="646"/>
      <c r="BR7" s="646"/>
      <c r="BS7" s="647" t="s">
        <v>122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629749</v>
      </c>
      <c r="CS7" s="609"/>
      <c r="CT7" s="609"/>
      <c r="CU7" s="609"/>
      <c r="CV7" s="609"/>
      <c r="CW7" s="609"/>
      <c r="CX7" s="609"/>
      <c r="CY7" s="610"/>
      <c r="CZ7" s="646">
        <v>13.3</v>
      </c>
      <c r="DA7" s="646"/>
      <c r="DB7" s="646"/>
      <c r="DC7" s="646"/>
      <c r="DD7" s="614">
        <v>37747</v>
      </c>
      <c r="DE7" s="609"/>
      <c r="DF7" s="609"/>
      <c r="DG7" s="609"/>
      <c r="DH7" s="609"/>
      <c r="DI7" s="609"/>
      <c r="DJ7" s="609"/>
      <c r="DK7" s="609"/>
      <c r="DL7" s="609"/>
      <c r="DM7" s="609"/>
      <c r="DN7" s="609"/>
      <c r="DO7" s="609"/>
      <c r="DP7" s="610"/>
      <c r="DQ7" s="614">
        <v>358479</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1901</v>
      </c>
      <c r="S8" s="609"/>
      <c r="T8" s="609"/>
      <c r="U8" s="609"/>
      <c r="V8" s="609"/>
      <c r="W8" s="609"/>
      <c r="X8" s="609"/>
      <c r="Y8" s="610"/>
      <c r="Z8" s="646">
        <v>0</v>
      </c>
      <c r="AA8" s="646"/>
      <c r="AB8" s="646"/>
      <c r="AC8" s="646"/>
      <c r="AD8" s="647">
        <v>1901</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4387</v>
      </c>
      <c r="BH8" s="609"/>
      <c r="BI8" s="609"/>
      <c r="BJ8" s="609"/>
      <c r="BK8" s="609"/>
      <c r="BL8" s="609"/>
      <c r="BM8" s="609"/>
      <c r="BN8" s="610"/>
      <c r="BO8" s="646">
        <v>0.8</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643211</v>
      </c>
      <c r="CS8" s="609"/>
      <c r="CT8" s="609"/>
      <c r="CU8" s="609"/>
      <c r="CV8" s="609"/>
      <c r="CW8" s="609"/>
      <c r="CX8" s="609"/>
      <c r="CY8" s="610"/>
      <c r="CZ8" s="646">
        <v>13.6</v>
      </c>
      <c r="DA8" s="646"/>
      <c r="DB8" s="646"/>
      <c r="DC8" s="646"/>
      <c r="DD8" s="614">
        <v>1108</v>
      </c>
      <c r="DE8" s="609"/>
      <c r="DF8" s="609"/>
      <c r="DG8" s="609"/>
      <c r="DH8" s="609"/>
      <c r="DI8" s="609"/>
      <c r="DJ8" s="609"/>
      <c r="DK8" s="609"/>
      <c r="DL8" s="609"/>
      <c r="DM8" s="609"/>
      <c r="DN8" s="609"/>
      <c r="DO8" s="609"/>
      <c r="DP8" s="610"/>
      <c r="DQ8" s="614">
        <v>380233</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2540</v>
      </c>
      <c r="S9" s="609"/>
      <c r="T9" s="609"/>
      <c r="U9" s="609"/>
      <c r="V9" s="609"/>
      <c r="W9" s="609"/>
      <c r="X9" s="609"/>
      <c r="Y9" s="610"/>
      <c r="Z9" s="646">
        <v>0.1</v>
      </c>
      <c r="AA9" s="646"/>
      <c r="AB9" s="646"/>
      <c r="AC9" s="646"/>
      <c r="AD9" s="647">
        <v>2540</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90987</v>
      </c>
      <c r="BH9" s="609"/>
      <c r="BI9" s="609"/>
      <c r="BJ9" s="609"/>
      <c r="BK9" s="609"/>
      <c r="BL9" s="609"/>
      <c r="BM9" s="609"/>
      <c r="BN9" s="610"/>
      <c r="BO9" s="646">
        <v>17.3</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241804</v>
      </c>
      <c r="CS9" s="609"/>
      <c r="CT9" s="609"/>
      <c r="CU9" s="609"/>
      <c r="CV9" s="609"/>
      <c r="CW9" s="609"/>
      <c r="CX9" s="609"/>
      <c r="CY9" s="610"/>
      <c r="CZ9" s="646">
        <v>5.0999999999999996</v>
      </c>
      <c r="DA9" s="646"/>
      <c r="DB9" s="646"/>
      <c r="DC9" s="646"/>
      <c r="DD9" s="614" t="s">
        <v>122</v>
      </c>
      <c r="DE9" s="609"/>
      <c r="DF9" s="609"/>
      <c r="DG9" s="609"/>
      <c r="DH9" s="609"/>
      <c r="DI9" s="609"/>
      <c r="DJ9" s="609"/>
      <c r="DK9" s="609"/>
      <c r="DL9" s="609"/>
      <c r="DM9" s="609"/>
      <c r="DN9" s="609"/>
      <c r="DO9" s="609"/>
      <c r="DP9" s="610"/>
      <c r="DQ9" s="614">
        <v>225718</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13480</v>
      </c>
      <c r="BH10" s="609"/>
      <c r="BI10" s="609"/>
      <c r="BJ10" s="609"/>
      <c r="BK10" s="609"/>
      <c r="BL10" s="609"/>
      <c r="BM10" s="609"/>
      <c r="BN10" s="610"/>
      <c r="BO10" s="646">
        <v>2.6</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72740</v>
      </c>
      <c r="S11" s="609"/>
      <c r="T11" s="609"/>
      <c r="U11" s="609"/>
      <c r="V11" s="609"/>
      <c r="W11" s="609"/>
      <c r="X11" s="609"/>
      <c r="Y11" s="610"/>
      <c r="Z11" s="611">
        <v>1.5</v>
      </c>
      <c r="AA11" s="612"/>
      <c r="AB11" s="612"/>
      <c r="AC11" s="613"/>
      <c r="AD11" s="614">
        <v>72740</v>
      </c>
      <c r="AE11" s="609"/>
      <c r="AF11" s="609"/>
      <c r="AG11" s="609"/>
      <c r="AH11" s="609"/>
      <c r="AI11" s="609"/>
      <c r="AJ11" s="609"/>
      <c r="AK11" s="610"/>
      <c r="AL11" s="611">
        <v>2.8</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13671</v>
      </c>
      <c r="BH11" s="609"/>
      <c r="BI11" s="609"/>
      <c r="BJ11" s="609"/>
      <c r="BK11" s="609"/>
      <c r="BL11" s="609"/>
      <c r="BM11" s="609"/>
      <c r="BN11" s="610"/>
      <c r="BO11" s="646">
        <v>2.6</v>
      </c>
      <c r="BP11" s="646"/>
      <c r="BQ11" s="646"/>
      <c r="BR11" s="646"/>
      <c r="BS11" s="647" t="s">
        <v>122</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537120</v>
      </c>
      <c r="CS11" s="609"/>
      <c r="CT11" s="609"/>
      <c r="CU11" s="609"/>
      <c r="CV11" s="609"/>
      <c r="CW11" s="609"/>
      <c r="CX11" s="609"/>
      <c r="CY11" s="610"/>
      <c r="CZ11" s="646">
        <v>11.3</v>
      </c>
      <c r="DA11" s="646"/>
      <c r="DB11" s="646"/>
      <c r="DC11" s="646"/>
      <c r="DD11" s="614">
        <v>232363</v>
      </c>
      <c r="DE11" s="609"/>
      <c r="DF11" s="609"/>
      <c r="DG11" s="609"/>
      <c r="DH11" s="609"/>
      <c r="DI11" s="609"/>
      <c r="DJ11" s="609"/>
      <c r="DK11" s="609"/>
      <c r="DL11" s="609"/>
      <c r="DM11" s="609"/>
      <c r="DN11" s="609"/>
      <c r="DO11" s="609"/>
      <c r="DP11" s="610"/>
      <c r="DQ11" s="614">
        <v>260548</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359499</v>
      </c>
      <c r="BH12" s="609"/>
      <c r="BI12" s="609"/>
      <c r="BJ12" s="609"/>
      <c r="BK12" s="609"/>
      <c r="BL12" s="609"/>
      <c r="BM12" s="609"/>
      <c r="BN12" s="610"/>
      <c r="BO12" s="646">
        <v>68.400000000000006</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471662</v>
      </c>
      <c r="CS12" s="609"/>
      <c r="CT12" s="609"/>
      <c r="CU12" s="609"/>
      <c r="CV12" s="609"/>
      <c r="CW12" s="609"/>
      <c r="CX12" s="609"/>
      <c r="CY12" s="610"/>
      <c r="CZ12" s="646">
        <v>9.9</v>
      </c>
      <c r="DA12" s="646"/>
      <c r="DB12" s="646"/>
      <c r="DC12" s="646"/>
      <c r="DD12" s="614">
        <v>42147</v>
      </c>
      <c r="DE12" s="609"/>
      <c r="DF12" s="609"/>
      <c r="DG12" s="609"/>
      <c r="DH12" s="609"/>
      <c r="DI12" s="609"/>
      <c r="DJ12" s="609"/>
      <c r="DK12" s="609"/>
      <c r="DL12" s="609"/>
      <c r="DM12" s="609"/>
      <c r="DN12" s="609"/>
      <c r="DO12" s="609"/>
      <c r="DP12" s="610"/>
      <c r="DQ12" s="614">
        <v>290545</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v>254</v>
      </c>
      <c r="S13" s="609"/>
      <c r="T13" s="609"/>
      <c r="U13" s="609"/>
      <c r="V13" s="609"/>
      <c r="W13" s="609"/>
      <c r="X13" s="609"/>
      <c r="Y13" s="610"/>
      <c r="Z13" s="646">
        <v>0</v>
      </c>
      <c r="AA13" s="646"/>
      <c r="AB13" s="646"/>
      <c r="AC13" s="646"/>
      <c r="AD13" s="647">
        <v>254</v>
      </c>
      <c r="AE13" s="647"/>
      <c r="AF13" s="647"/>
      <c r="AG13" s="647"/>
      <c r="AH13" s="647"/>
      <c r="AI13" s="647"/>
      <c r="AJ13" s="647"/>
      <c r="AK13" s="647"/>
      <c r="AL13" s="611">
        <v>0</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354235</v>
      </c>
      <c r="BH13" s="609"/>
      <c r="BI13" s="609"/>
      <c r="BJ13" s="609"/>
      <c r="BK13" s="609"/>
      <c r="BL13" s="609"/>
      <c r="BM13" s="609"/>
      <c r="BN13" s="610"/>
      <c r="BO13" s="646">
        <v>67.400000000000006</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1067476</v>
      </c>
      <c r="CS13" s="609"/>
      <c r="CT13" s="609"/>
      <c r="CU13" s="609"/>
      <c r="CV13" s="609"/>
      <c r="CW13" s="609"/>
      <c r="CX13" s="609"/>
      <c r="CY13" s="610"/>
      <c r="CZ13" s="646">
        <v>22.5</v>
      </c>
      <c r="DA13" s="646"/>
      <c r="DB13" s="646"/>
      <c r="DC13" s="646"/>
      <c r="DD13" s="614">
        <v>431525</v>
      </c>
      <c r="DE13" s="609"/>
      <c r="DF13" s="609"/>
      <c r="DG13" s="609"/>
      <c r="DH13" s="609"/>
      <c r="DI13" s="609"/>
      <c r="DJ13" s="609"/>
      <c r="DK13" s="609"/>
      <c r="DL13" s="609"/>
      <c r="DM13" s="609"/>
      <c r="DN13" s="609"/>
      <c r="DO13" s="609"/>
      <c r="DP13" s="610"/>
      <c r="DQ13" s="614">
        <v>589167</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12677</v>
      </c>
      <c r="BH14" s="609"/>
      <c r="BI14" s="609"/>
      <c r="BJ14" s="609"/>
      <c r="BK14" s="609"/>
      <c r="BL14" s="609"/>
      <c r="BM14" s="609"/>
      <c r="BN14" s="610"/>
      <c r="BO14" s="646">
        <v>2.4</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161750</v>
      </c>
      <c r="CS14" s="609"/>
      <c r="CT14" s="609"/>
      <c r="CU14" s="609"/>
      <c r="CV14" s="609"/>
      <c r="CW14" s="609"/>
      <c r="CX14" s="609"/>
      <c r="CY14" s="610"/>
      <c r="CZ14" s="646">
        <v>3.4</v>
      </c>
      <c r="DA14" s="646"/>
      <c r="DB14" s="646"/>
      <c r="DC14" s="646"/>
      <c r="DD14" s="614" t="s">
        <v>122</v>
      </c>
      <c r="DE14" s="609"/>
      <c r="DF14" s="609"/>
      <c r="DG14" s="609"/>
      <c r="DH14" s="609"/>
      <c r="DI14" s="609"/>
      <c r="DJ14" s="609"/>
      <c r="DK14" s="609"/>
      <c r="DL14" s="609"/>
      <c r="DM14" s="609"/>
      <c r="DN14" s="609"/>
      <c r="DO14" s="609"/>
      <c r="DP14" s="610"/>
      <c r="DQ14" s="614">
        <v>143909</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5223</v>
      </c>
      <c r="S15" s="609"/>
      <c r="T15" s="609"/>
      <c r="U15" s="609"/>
      <c r="V15" s="609"/>
      <c r="W15" s="609"/>
      <c r="X15" s="609"/>
      <c r="Y15" s="610"/>
      <c r="Z15" s="646">
        <v>0.1</v>
      </c>
      <c r="AA15" s="646"/>
      <c r="AB15" s="646"/>
      <c r="AC15" s="646"/>
      <c r="AD15" s="647">
        <v>5223</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9511</v>
      </c>
      <c r="BH15" s="609"/>
      <c r="BI15" s="609"/>
      <c r="BJ15" s="609"/>
      <c r="BK15" s="609"/>
      <c r="BL15" s="609"/>
      <c r="BM15" s="609"/>
      <c r="BN15" s="610"/>
      <c r="BO15" s="646">
        <v>1.8</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389115</v>
      </c>
      <c r="CS15" s="609"/>
      <c r="CT15" s="609"/>
      <c r="CU15" s="609"/>
      <c r="CV15" s="609"/>
      <c r="CW15" s="609"/>
      <c r="CX15" s="609"/>
      <c r="CY15" s="610"/>
      <c r="CZ15" s="646">
        <v>8.1999999999999993</v>
      </c>
      <c r="DA15" s="646"/>
      <c r="DB15" s="646"/>
      <c r="DC15" s="646"/>
      <c r="DD15" s="614">
        <v>50112</v>
      </c>
      <c r="DE15" s="609"/>
      <c r="DF15" s="609"/>
      <c r="DG15" s="609"/>
      <c r="DH15" s="609"/>
      <c r="DI15" s="609"/>
      <c r="DJ15" s="609"/>
      <c r="DK15" s="609"/>
      <c r="DL15" s="609"/>
      <c r="DM15" s="609"/>
      <c r="DN15" s="609"/>
      <c r="DO15" s="609"/>
      <c r="DP15" s="610"/>
      <c r="DQ15" s="614">
        <v>255530</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7822</v>
      </c>
      <c r="S16" s="609"/>
      <c r="T16" s="609"/>
      <c r="U16" s="609"/>
      <c r="V16" s="609"/>
      <c r="W16" s="609"/>
      <c r="X16" s="609"/>
      <c r="Y16" s="610"/>
      <c r="Z16" s="646">
        <v>0.2</v>
      </c>
      <c r="AA16" s="646"/>
      <c r="AB16" s="646"/>
      <c r="AC16" s="646"/>
      <c r="AD16" s="647">
        <v>7822</v>
      </c>
      <c r="AE16" s="647"/>
      <c r="AF16" s="647"/>
      <c r="AG16" s="647"/>
      <c r="AH16" s="647"/>
      <c r="AI16" s="647"/>
      <c r="AJ16" s="647"/>
      <c r="AK16" s="647"/>
      <c r="AL16" s="611">
        <v>0.3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1815</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206</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10076</v>
      </c>
      <c r="S17" s="609"/>
      <c r="T17" s="609"/>
      <c r="U17" s="609"/>
      <c r="V17" s="609"/>
      <c r="W17" s="609"/>
      <c r="X17" s="609"/>
      <c r="Y17" s="610"/>
      <c r="Z17" s="646">
        <v>0.2</v>
      </c>
      <c r="AA17" s="646"/>
      <c r="AB17" s="646"/>
      <c r="AC17" s="646"/>
      <c r="AD17" s="647">
        <v>10076</v>
      </c>
      <c r="AE17" s="647"/>
      <c r="AF17" s="647"/>
      <c r="AG17" s="647"/>
      <c r="AH17" s="647"/>
      <c r="AI17" s="647"/>
      <c r="AJ17" s="647"/>
      <c r="AK17" s="647"/>
      <c r="AL17" s="611">
        <v>0.4</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542958</v>
      </c>
      <c r="CS17" s="609"/>
      <c r="CT17" s="609"/>
      <c r="CU17" s="609"/>
      <c r="CV17" s="609"/>
      <c r="CW17" s="609"/>
      <c r="CX17" s="609"/>
      <c r="CY17" s="610"/>
      <c r="CZ17" s="646">
        <v>11.5</v>
      </c>
      <c r="DA17" s="646"/>
      <c r="DB17" s="646"/>
      <c r="DC17" s="646"/>
      <c r="DD17" s="614" t="s">
        <v>122</v>
      </c>
      <c r="DE17" s="609"/>
      <c r="DF17" s="609"/>
      <c r="DG17" s="609"/>
      <c r="DH17" s="609"/>
      <c r="DI17" s="609"/>
      <c r="DJ17" s="609"/>
      <c r="DK17" s="609"/>
      <c r="DL17" s="609"/>
      <c r="DM17" s="609"/>
      <c r="DN17" s="609"/>
      <c r="DO17" s="609"/>
      <c r="DP17" s="610"/>
      <c r="DQ17" s="614">
        <v>542958</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645</v>
      </c>
      <c r="S18" s="609"/>
      <c r="T18" s="609"/>
      <c r="U18" s="609"/>
      <c r="V18" s="609"/>
      <c r="W18" s="609"/>
      <c r="X18" s="609"/>
      <c r="Y18" s="610"/>
      <c r="Z18" s="646">
        <v>0</v>
      </c>
      <c r="AA18" s="646"/>
      <c r="AB18" s="646"/>
      <c r="AC18" s="646"/>
      <c r="AD18" s="647">
        <v>645</v>
      </c>
      <c r="AE18" s="647"/>
      <c r="AF18" s="647"/>
      <c r="AG18" s="647"/>
      <c r="AH18" s="647"/>
      <c r="AI18" s="647"/>
      <c r="AJ18" s="647"/>
      <c r="AK18" s="647"/>
      <c r="AL18" s="611">
        <v>0</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9431</v>
      </c>
      <c r="S19" s="609"/>
      <c r="T19" s="609"/>
      <c r="U19" s="609"/>
      <c r="V19" s="609"/>
      <c r="W19" s="609"/>
      <c r="X19" s="609"/>
      <c r="Y19" s="610"/>
      <c r="Z19" s="646">
        <v>0.2</v>
      </c>
      <c r="AA19" s="646"/>
      <c r="AB19" s="646"/>
      <c r="AC19" s="646"/>
      <c r="AD19" s="647">
        <v>9431</v>
      </c>
      <c r="AE19" s="647"/>
      <c r="AF19" s="647"/>
      <c r="AG19" s="647"/>
      <c r="AH19" s="647"/>
      <c r="AI19" s="647"/>
      <c r="AJ19" s="647"/>
      <c r="AK19" s="647"/>
      <c r="AL19" s="611">
        <v>0.4</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21157</v>
      </c>
      <c r="BH19" s="609"/>
      <c r="BI19" s="609"/>
      <c r="BJ19" s="609"/>
      <c r="BK19" s="609"/>
      <c r="BL19" s="609"/>
      <c r="BM19" s="609"/>
      <c r="BN19" s="610"/>
      <c r="BO19" s="646">
        <v>4</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21157</v>
      </c>
      <c r="BH20" s="609"/>
      <c r="BI20" s="609"/>
      <c r="BJ20" s="609"/>
      <c r="BK20" s="609"/>
      <c r="BL20" s="609"/>
      <c r="BM20" s="609"/>
      <c r="BN20" s="610"/>
      <c r="BO20" s="646">
        <v>4</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4740579</v>
      </c>
      <c r="CS20" s="609"/>
      <c r="CT20" s="609"/>
      <c r="CU20" s="609"/>
      <c r="CV20" s="609"/>
      <c r="CW20" s="609"/>
      <c r="CX20" s="609"/>
      <c r="CY20" s="610"/>
      <c r="CZ20" s="646">
        <v>100</v>
      </c>
      <c r="DA20" s="646"/>
      <c r="DB20" s="646"/>
      <c r="DC20" s="646"/>
      <c r="DD20" s="614">
        <v>795002</v>
      </c>
      <c r="DE20" s="609"/>
      <c r="DF20" s="609"/>
      <c r="DG20" s="609"/>
      <c r="DH20" s="609"/>
      <c r="DI20" s="609"/>
      <c r="DJ20" s="609"/>
      <c r="DK20" s="609"/>
      <c r="DL20" s="609"/>
      <c r="DM20" s="609"/>
      <c r="DN20" s="609"/>
      <c r="DO20" s="609"/>
      <c r="DP20" s="610"/>
      <c r="DQ20" s="614">
        <v>3101212</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2286231</v>
      </c>
      <c r="S21" s="609"/>
      <c r="T21" s="609"/>
      <c r="U21" s="609"/>
      <c r="V21" s="609"/>
      <c r="W21" s="609"/>
      <c r="X21" s="609"/>
      <c r="Y21" s="610"/>
      <c r="Z21" s="646">
        <v>47.1</v>
      </c>
      <c r="AA21" s="646"/>
      <c r="AB21" s="646"/>
      <c r="AC21" s="646"/>
      <c r="AD21" s="647">
        <v>1876530</v>
      </c>
      <c r="AE21" s="647"/>
      <c r="AF21" s="647"/>
      <c r="AG21" s="647"/>
      <c r="AH21" s="647"/>
      <c r="AI21" s="647"/>
      <c r="AJ21" s="647"/>
      <c r="AK21" s="647"/>
      <c r="AL21" s="611">
        <v>72.599999999999994</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21157</v>
      </c>
      <c r="BH21" s="609"/>
      <c r="BI21" s="609"/>
      <c r="BJ21" s="609"/>
      <c r="BK21" s="609"/>
      <c r="BL21" s="609"/>
      <c r="BM21" s="609"/>
      <c r="BN21" s="610"/>
      <c r="BO21" s="646">
        <v>4</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1876530</v>
      </c>
      <c r="S22" s="609"/>
      <c r="T22" s="609"/>
      <c r="U22" s="609"/>
      <c r="V22" s="609"/>
      <c r="W22" s="609"/>
      <c r="X22" s="609"/>
      <c r="Y22" s="610"/>
      <c r="Z22" s="646">
        <v>38.700000000000003</v>
      </c>
      <c r="AA22" s="646"/>
      <c r="AB22" s="646"/>
      <c r="AC22" s="646"/>
      <c r="AD22" s="647">
        <v>1876530</v>
      </c>
      <c r="AE22" s="647"/>
      <c r="AF22" s="647"/>
      <c r="AG22" s="647"/>
      <c r="AH22" s="647"/>
      <c r="AI22" s="647"/>
      <c r="AJ22" s="647"/>
      <c r="AK22" s="647"/>
      <c r="AL22" s="611">
        <v>72.599999999999994</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409699</v>
      </c>
      <c r="S23" s="609"/>
      <c r="T23" s="609"/>
      <c r="U23" s="609"/>
      <c r="V23" s="609"/>
      <c r="W23" s="609"/>
      <c r="X23" s="609"/>
      <c r="Y23" s="610"/>
      <c r="Z23" s="646">
        <v>8.4</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v>2</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1528273</v>
      </c>
      <c r="CS24" s="664"/>
      <c r="CT24" s="664"/>
      <c r="CU24" s="664"/>
      <c r="CV24" s="664"/>
      <c r="CW24" s="664"/>
      <c r="CX24" s="664"/>
      <c r="CY24" s="689"/>
      <c r="CZ24" s="690">
        <v>32.200000000000003</v>
      </c>
      <c r="DA24" s="672"/>
      <c r="DB24" s="672"/>
      <c r="DC24" s="692"/>
      <c r="DD24" s="688">
        <v>1323271</v>
      </c>
      <c r="DE24" s="664"/>
      <c r="DF24" s="664"/>
      <c r="DG24" s="664"/>
      <c r="DH24" s="664"/>
      <c r="DI24" s="664"/>
      <c r="DJ24" s="664"/>
      <c r="DK24" s="689"/>
      <c r="DL24" s="688">
        <v>1262834</v>
      </c>
      <c r="DM24" s="664"/>
      <c r="DN24" s="664"/>
      <c r="DO24" s="664"/>
      <c r="DP24" s="664"/>
      <c r="DQ24" s="664"/>
      <c r="DR24" s="664"/>
      <c r="DS24" s="664"/>
      <c r="DT24" s="664"/>
      <c r="DU24" s="664"/>
      <c r="DV24" s="689"/>
      <c r="DW24" s="690">
        <v>48.8</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2975055</v>
      </c>
      <c r="S25" s="609"/>
      <c r="T25" s="609"/>
      <c r="U25" s="609"/>
      <c r="V25" s="609"/>
      <c r="W25" s="609"/>
      <c r="X25" s="609"/>
      <c r="Y25" s="610"/>
      <c r="Z25" s="646">
        <v>61.3</v>
      </c>
      <c r="AA25" s="646"/>
      <c r="AB25" s="646"/>
      <c r="AC25" s="646"/>
      <c r="AD25" s="647">
        <v>2565354</v>
      </c>
      <c r="AE25" s="647"/>
      <c r="AF25" s="647"/>
      <c r="AG25" s="647"/>
      <c r="AH25" s="647"/>
      <c r="AI25" s="647"/>
      <c r="AJ25" s="647"/>
      <c r="AK25" s="647"/>
      <c r="AL25" s="611">
        <v>99.3</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832142</v>
      </c>
      <c r="CS25" s="621"/>
      <c r="CT25" s="621"/>
      <c r="CU25" s="621"/>
      <c r="CV25" s="621"/>
      <c r="CW25" s="621"/>
      <c r="CX25" s="621"/>
      <c r="CY25" s="622"/>
      <c r="CZ25" s="611">
        <v>17.600000000000001</v>
      </c>
      <c r="DA25" s="623"/>
      <c r="DB25" s="623"/>
      <c r="DC25" s="624"/>
      <c r="DD25" s="614">
        <v>742935</v>
      </c>
      <c r="DE25" s="621"/>
      <c r="DF25" s="621"/>
      <c r="DG25" s="621"/>
      <c r="DH25" s="621"/>
      <c r="DI25" s="621"/>
      <c r="DJ25" s="621"/>
      <c r="DK25" s="622"/>
      <c r="DL25" s="614">
        <v>682893</v>
      </c>
      <c r="DM25" s="621"/>
      <c r="DN25" s="621"/>
      <c r="DO25" s="621"/>
      <c r="DP25" s="621"/>
      <c r="DQ25" s="621"/>
      <c r="DR25" s="621"/>
      <c r="DS25" s="621"/>
      <c r="DT25" s="621"/>
      <c r="DU25" s="621"/>
      <c r="DV25" s="622"/>
      <c r="DW25" s="611">
        <v>26.4</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455336</v>
      </c>
      <c r="CS26" s="609"/>
      <c r="CT26" s="609"/>
      <c r="CU26" s="609"/>
      <c r="CV26" s="609"/>
      <c r="CW26" s="609"/>
      <c r="CX26" s="609"/>
      <c r="CY26" s="610"/>
      <c r="CZ26" s="611">
        <v>9.6</v>
      </c>
      <c r="DA26" s="623"/>
      <c r="DB26" s="623"/>
      <c r="DC26" s="624"/>
      <c r="DD26" s="614">
        <v>395474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26937</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525369</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153173</v>
      </c>
      <c r="CS27" s="621"/>
      <c r="CT27" s="621"/>
      <c r="CU27" s="621"/>
      <c r="CV27" s="621"/>
      <c r="CW27" s="621"/>
      <c r="CX27" s="621"/>
      <c r="CY27" s="622"/>
      <c r="CZ27" s="611">
        <v>3.2</v>
      </c>
      <c r="DA27" s="623"/>
      <c r="DB27" s="623"/>
      <c r="DC27" s="624"/>
      <c r="DD27" s="614">
        <v>37378</v>
      </c>
      <c r="DE27" s="621"/>
      <c r="DF27" s="621"/>
      <c r="DG27" s="621"/>
      <c r="DH27" s="621"/>
      <c r="DI27" s="621"/>
      <c r="DJ27" s="621"/>
      <c r="DK27" s="622"/>
      <c r="DL27" s="614">
        <v>36983</v>
      </c>
      <c r="DM27" s="621"/>
      <c r="DN27" s="621"/>
      <c r="DO27" s="621"/>
      <c r="DP27" s="621"/>
      <c r="DQ27" s="621"/>
      <c r="DR27" s="621"/>
      <c r="DS27" s="621"/>
      <c r="DT27" s="621"/>
      <c r="DU27" s="621"/>
      <c r="DV27" s="622"/>
      <c r="DW27" s="611">
        <v>1.4</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53186</v>
      </c>
      <c r="S28" s="609"/>
      <c r="T28" s="609"/>
      <c r="U28" s="609"/>
      <c r="V28" s="609"/>
      <c r="W28" s="609"/>
      <c r="X28" s="609"/>
      <c r="Y28" s="610"/>
      <c r="Z28" s="646">
        <v>1.1000000000000001</v>
      </c>
      <c r="AA28" s="646"/>
      <c r="AB28" s="646"/>
      <c r="AC28" s="646"/>
      <c r="AD28" s="647">
        <v>15355</v>
      </c>
      <c r="AE28" s="647"/>
      <c r="AF28" s="647"/>
      <c r="AG28" s="647"/>
      <c r="AH28" s="647"/>
      <c r="AI28" s="647"/>
      <c r="AJ28" s="647"/>
      <c r="AK28" s="647"/>
      <c r="AL28" s="611">
        <v>0.6</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542958</v>
      </c>
      <c r="CS28" s="609"/>
      <c r="CT28" s="609"/>
      <c r="CU28" s="609"/>
      <c r="CV28" s="609"/>
      <c r="CW28" s="609"/>
      <c r="CX28" s="609"/>
      <c r="CY28" s="610"/>
      <c r="CZ28" s="611">
        <v>11.5</v>
      </c>
      <c r="DA28" s="623"/>
      <c r="DB28" s="623"/>
      <c r="DC28" s="624"/>
      <c r="DD28" s="614">
        <v>542958</v>
      </c>
      <c r="DE28" s="609"/>
      <c r="DF28" s="609"/>
      <c r="DG28" s="609"/>
      <c r="DH28" s="609"/>
      <c r="DI28" s="609"/>
      <c r="DJ28" s="609"/>
      <c r="DK28" s="610"/>
      <c r="DL28" s="614">
        <v>542958</v>
      </c>
      <c r="DM28" s="609"/>
      <c r="DN28" s="609"/>
      <c r="DO28" s="609"/>
      <c r="DP28" s="609"/>
      <c r="DQ28" s="609"/>
      <c r="DR28" s="609"/>
      <c r="DS28" s="609"/>
      <c r="DT28" s="609"/>
      <c r="DU28" s="609"/>
      <c r="DV28" s="610"/>
      <c r="DW28" s="611">
        <v>21</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2769</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542958</v>
      </c>
      <c r="CS29" s="621"/>
      <c r="CT29" s="621"/>
      <c r="CU29" s="621"/>
      <c r="CV29" s="621"/>
      <c r="CW29" s="621"/>
      <c r="CX29" s="621"/>
      <c r="CY29" s="622"/>
      <c r="CZ29" s="611">
        <v>11.5</v>
      </c>
      <c r="DA29" s="623"/>
      <c r="DB29" s="623"/>
      <c r="DC29" s="624"/>
      <c r="DD29" s="614">
        <v>542958</v>
      </c>
      <c r="DE29" s="621"/>
      <c r="DF29" s="621"/>
      <c r="DG29" s="621"/>
      <c r="DH29" s="621"/>
      <c r="DI29" s="621"/>
      <c r="DJ29" s="621"/>
      <c r="DK29" s="622"/>
      <c r="DL29" s="614">
        <v>542958</v>
      </c>
      <c r="DM29" s="621"/>
      <c r="DN29" s="621"/>
      <c r="DO29" s="621"/>
      <c r="DP29" s="621"/>
      <c r="DQ29" s="621"/>
      <c r="DR29" s="621"/>
      <c r="DS29" s="621"/>
      <c r="DT29" s="621"/>
      <c r="DU29" s="621"/>
      <c r="DV29" s="622"/>
      <c r="DW29" s="611">
        <v>21</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428576</v>
      </c>
      <c r="S30" s="609"/>
      <c r="T30" s="609"/>
      <c r="U30" s="609"/>
      <c r="V30" s="609"/>
      <c r="W30" s="609"/>
      <c r="X30" s="609"/>
      <c r="Y30" s="610"/>
      <c r="Z30" s="646">
        <v>8.8000000000000007</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527756</v>
      </c>
      <c r="CS30" s="609"/>
      <c r="CT30" s="609"/>
      <c r="CU30" s="609"/>
      <c r="CV30" s="609"/>
      <c r="CW30" s="609"/>
      <c r="CX30" s="609"/>
      <c r="CY30" s="610"/>
      <c r="CZ30" s="611">
        <v>11.1</v>
      </c>
      <c r="DA30" s="623"/>
      <c r="DB30" s="623"/>
      <c r="DC30" s="624"/>
      <c r="DD30" s="614">
        <v>527756</v>
      </c>
      <c r="DE30" s="609"/>
      <c r="DF30" s="609"/>
      <c r="DG30" s="609"/>
      <c r="DH30" s="609"/>
      <c r="DI30" s="609"/>
      <c r="DJ30" s="609"/>
      <c r="DK30" s="610"/>
      <c r="DL30" s="614">
        <v>527756</v>
      </c>
      <c r="DM30" s="609"/>
      <c r="DN30" s="609"/>
      <c r="DO30" s="609"/>
      <c r="DP30" s="609"/>
      <c r="DQ30" s="609"/>
      <c r="DR30" s="609"/>
      <c r="DS30" s="609"/>
      <c r="DT30" s="609"/>
      <c r="DU30" s="609"/>
      <c r="DV30" s="610"/>
      <c r="DW30" s="611">
        <v>20.399999999999999</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99.3</v>
      </c>
      <c r="BH31" s="671"/>
      <c r="BI31" s="671"/>
      <c r="BJ31" s="671"/>
      <c r="BK31" s="671"/>
      <c r="BL31" s="671"/>
      <c r="BM31" s="672">
        <v>86.3</v>
      </c>
      <c r="BN31" s="671"/>
      <c r="BO31" s="671"/>
      <c r="BP31" s="671"/>
      <c r="BQ31" s="673"/>
      <c r="BR31" s="670">
        <v>98.2</v>
      </c>
      <c r="BS31" s="671"/>
      <c r="BT31" s="671"/>
      <c r="BU31" s="671"/>
      <c r="BV31" s="671"/>
      <c r="BW31" s="671"/>
      <c r="BX31" s="672">
        <v>85.6</v>
      </c>
      <c r="BY31" s="671"/>
      <c r="BZ31" s="671"/>
      <c r="CA31" s="671"/>
      <c r="CB31" s="673"/>
      <c r="CD31" s="629"/>
      <c r="CE31" s="630"/>
      <c r="CF31" s="605" t="s">
        <v>301</v>
      </c>
      <c r="CG31" s="606"/>
      <c r="CH31" s="606"/>
      <c r="CI31" s="606"/>
      <c r="CJ31" s="606"/>
      <c r="CK31" s="606"/>
      <c r="CL31" s="606"/>
      <c r="CM31" s="606"/>
      <c r="CN31" s="606"/>
      <c r="CO31" s="606"/>
      <c r="CP31" s="606"/>
      <c r="CQ31" s="607"/>
      <c r="CR31" s="608">
        <v>15202</v>
      </c>
      <c r="CS31" s="621"/>
      <c r="CT31" s="621"/>
      <c r="CU31" s="621"/>
      <c r="CV31" s="621"/>
      <c r="CW31" s="621"/>
      <c r="CX31" s="621"/>
      <c r="CY31" s="622"/>
      <c r="CZ31" s="611">
        <v>0.3</v>
      </c>
      <c r="DA31" s="623"/>
      <c r="DB31" s="623"/>
      <c r="DC31" s="624"/>
      <c r="DD31" s="614">
        <v>15202</v>
      </c>
      <c r="DE31" s="621"/>
      <c r="DF31" s="621"/>
      <c r="DG31" s="621"/>
      <c r="DH31" s="621"/>
      <c r="DI31" s="621"/>
      <c r="DJ31" s="621"/>
      <c r="DK31" s="622"/>
      <c r="DL31" s="614">
        <v>15202</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221694</v>
      </c>
      <c r="S32" s="609"/>
      <c r="T32" s="609"/>
      <c r="U32" s="609"/>
      <c r="V32" s="609"/>
      <c r="W32" s="609"/>
      <c r="X32" s="609"/>
      <c r="Y32" s="610"/>
      <c r="Z32" s="646">
        <v>4.5999999999999996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99.3</v>
      </c>
      <c r="BH32" s="621"/>
      <c r="BI32" s="621"/>
      <c r="BJ32" s="621"/>
      <c r="BK32" s="621"/>
      <c r="BL32" s="621"/>
      <c r="BM32" s="612">
        <v>97.3</v>
      </c>
      <c r="BN32" s="621"/>
      <c r="BO32" s="621"/>
      <c r="BP32" s="621"/>
      <c r="BQ32" s="644"/>
      <c r="BR32" s="679">
        <v>98.8</v>
      </c>
      <c r="BS32" s="621"/>
      <c r="BT32" s="621"/>
      <c r="BU32" s="621"/>
      <c r="BV32" s="621"/>
      <c r="BW32" s="621"/>
      <c r="BX32" s="612">
        <v>97.3</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17852</v>
      </c>
      <c r="S33" s="609"/>
      <c r="T33" s="609"/>
      <c r="U33" s="609"/>
      <c r="V33" s="609"/>
      <c r="W33" s="609"/>
      <c r="X33" s="609"/>
      <c r="Y33" s="610"/>
      <c r="Z33" s="646">
        <v>0.4</v>
      </c>
      <c r="AA33" s="646"/>
      <c r="AB33" s="646"/>
      <c r="AC33" s="646"/>
      <c r="AD33" s="647">
        <v>3952</v>
      </c>
      <c r="AE33" s="647"/>
      <c r="AF33" s="647"/>
      <c r="AG33" s="647"/>
      <c r="AH33" s="647"/>
      <c r="AI33" s="647"/>
      <c r="AJ33" s="647"/>
      <c r="AK33" s="647"/>
      <c r="AL33" s="611">
        <v>0.2</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99.2</v>
      </c>
      <c r="BH33" s="593"/>
      <c r="BI33" s="593"/>
      <c r="BJ33" s="593"/>
      <c r="BK33" s="593"/>
      <c r="BL33" s="593"/>
      <c r="BM33" s="639">
        <v>82.6</v>
      </c>
      <c r="BN33" s="593"/>
      <c r="BO33" s="593"/>
      <c r="BP33" s="593"/>
      <c r="BQ33" s="656"/>
      <c r="BR33" s="669">
        <v>97.9</v>
      </c>
      <c r="BS33" s="593"/>
      <c r="BT33" s="593"/>
      <c r="BU33" s="593"/>
      <c r="BV33" s="593"/>
      <c r="BW33" s="593"/>
      <c r="BX33" s="639">
        <v>81.599999999999994</v>
      </c>
      <c r="BY33" s="593"/>
      <c r="BZ33" s="593"/>
      <c r="CA33" s="593"/>
      <c r="CB33" s="656"/>
      <c r="CD33" s="605" t="s">
        <v>308</v>
      </c>
      <c r="CE33" s="606"/>
      <c r="CF33" s="606"/>
      <c r="CG33" s="606"/>
      <c r="CH33" s="606"/>
      <c r="CI33" s="606"/>
      <c r="CJ33" s="606"/>
      <c r="CK33" s="606"/>
      <c r="CL33" s="606"/>
      <c r="CM33" s="606"/>
      <c r="CN33" s="606"/>
      <c r="CO33" s="606"/>
      <c r="CP33" s="606"/>
      <c r="CQ33" s="607"/>
      <c r="CR33" s="608">
        <v>2415489</v>
      </c>
      <c r="CS33" s="621"/>
      <c r="CT33" s="621"/>
      <c r="CU33" s="621"/>
      <c r="CV33" s="621"/>
      <c r="CW33" s="621"/>
      <c r="CX33" s="621"/>
      <c r="CY33" s="622"/>
      <c r="CZ33" s="611">
        <v>51</v>
      </c>
      <c r="DA33" s="623"/>
      <c r="DB33" s="623"/>
      <c r="DC33" s="624"/>
      <c r="DD33" s="614">
        <v>1658479</v>
      </c>
      <c r="DE33" s="621"/>
      <c r="DF33" s="621"/>
      <c r="DG33" s="621"/>
      <c r="DH33" s="621"/>
      <c r="DI33" s="621"/>
      <c r="DJ33" s="621"/>
      <c r="DK33" s="622"/>
      <c r="DL33" s="614">
        <v>980805</v>
      </c>
      <c r="DM33" s="621"/>
      <c r="DN33" s="621"/>
      <c r="DO33" s="621"/>
      <c r="DP33" s="621"/>
      <c r="DQ33" s="621"/>
      <c r="DR33" s="621"/>
      <c r="DS33" s="621"/>
      <c r="DT33" s="621"/>
      <c r="DU33" s="621"/>
      <c r="DV33" s="622"/>
      <c r="DW33" s="611">
        <v>37.9</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147334</v>
      </c>
      <c r="S34" s="609"/>
      <c r="T34" s="609"/>
      <c r="U34" s="609"/>
      <c r="V34" s="609"/>
      <c r="W34" s="609"/>
      <c r="X34" s="609"/>
      <c r="Y34" s="610"/>
      <c r="Z34" s="646">
        <v>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751040</v>
      </c>
      <c r="CS34" s="609"/>
      <c r="CT34" s="609"/>
      <c r="CU34" s="609"/>
      <c r="CV34" s="609"/>
      <c r="CW34" s="609"/>
      <c r="CX34" s="609"/>
      <c r="CY34" s="610"/>
      <c r="CZ34" s="611">
        <v>15.8</v>
      </c>
      <c r="DA34" s="623"/>
      <c r="DB34" s="623"/>
      <c r="DC34" s="624"/>
      <c r="DD34" s="614">
        <v>471185</v>
      </c>
      <c r="DE34" s="609"/>
      <c r="DF34" s="609"/>
      <c r="DG34" s="609"/>
      <c r="DH34" s="609"/>
      <c r="DI34" s="609"/>
      <c r="DJ34" s="609"/>
      <c r="DK34" s="610"/>
      <c r="DL34" s="614">
        <v>274285</v>
      </c>
      <c r="DM34" s="609"/>
      <c r="DN34" s="609"/>
      <c r="DO34" s="609"/>
      <c r="DP34" s="609"/>
      <c r="DQ34" s="609"/>
      <c r="DR34" s="609"/>
      <c r="DS34" s="609"/>
      <c r="DT34" s="609"/>
      <c r="DU34" s="609"/>
      <c r="DV34" s="610"/>
      <c r="DW34" s="611">
        <v>10.6</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250099</v>
      </c>
      <c r="S35" s="609"/>
      <c r="T35" s="609"/>
      <c r="U35" s="609"/>
      <c r="V35" s="609"/>
      <c r="W35" s="609"/>
      <c r="X35" s="609"/>
      <c r="Y35" s="610"/>
      <c r="Z35" s="646">
        <v>5.2</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466315</v>
      </c>
      <c r="CS35" s="621"/>
      <c r="CT35" s="621"/>
      <c r="CU35" s="621"/>
      <c r="CV35" s="621"/>
      <c r="CW35" s="621"/>
      <c r="CX35" s="621"/>
      <c r="CY35" s="622"/>
      <c r="CZ35" s="611">
        <v>9.8000000000000007</v>
      </c>
      <c r="DA35" s="623"/>
      <c r="DB35" s="623"/>
      <c r="DC35" s="624"/>
      <c r="DD35" s="614">
        <v>391885</v>
      </c>
      <c r="DE35" s="621"/>
      <c r="DF35" s="621"/>
      <c r="DG35" s="621"/>
      <c r="DH35" s="621"/>
      <c r="DI35" s="621"/>
      <c r="DJ35" s="621"/>
      <c r="DK35" s="622"/>
      <c r="DL35" s="614">
        <v>89552</v>
      </c>
      <c r="DM35" s="621"/>
      <c r="DN35" s="621"/>
      <c r="DO35" s="621"/>
      <c r="DP35" s="621"/>
      <c r="DQ35" s="621"/>
      <c r="DR35" s="621"/>
      <c r="DS35" s="621"/>
      <c r="DT35" s="621"/>
      <c r="DU35" s="621"/>
      <c r="DV35" s="622"/>
      <c r="DW35" s="611">
        <v>3.5</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111253</v>
      </c>
      <c r="S36" s="609"/>
      <c r="T36" s="609"/>
      <c r="U36" s="609"/>
      <c r="V36" s="609"/>
      <c r="W36" s="609"/>
      <c r="X36" s="609"/>
      <c r="Y36" s="610"/>
      <c r="Z36" s="646">
        <v>2.2999999999999998</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285018</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t="s">
        <v>122</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949929</v>
      </c>
      <c r="CS36" s="609"/>
      <c r="CT36" s="609"/>
      <c r="CU36" s="609"/>
      <c r="CV36" s="609"/>
      <c r="CW36" s="609"/>
      <c r="CX36" s="609"/>
      <c r="CY36" s="610"/>
      <c r="CZ36" s="611">
        <v>20</v>
      </c>
      <c r="DA36" s="623"/>
      <c r="DB36" s="623"/>
      <c r="DC36" s="624"/>
      <c r="DD36" s="614">
        <v>674002</v>
      </c>
      <c r="DE36" s="609"/>
      <c r="DF36" s="609"/>
      <c r="DG36" s="609"/>
      <c r="DH36" s="609"/>
      <c r="DI36" s="609"/>
      <c r="DJ36" s="609"/>
      <c r="DK36" s="610"/>
      <c r="DL36" s="614">
        <v>517575</v>
      </c>
      <c r="DM36" s="609"/>
      <c r="DN36" s="609"/>
      <c r="DO36" s="609"/>
      <c r="DP36" s="609"/>
      <c r="DQ36" s="609"/>
      <c r="DR36" s="609"/>
      <c r="DS36" s="609"/>
      <c r="DT36" s="609"/>
      <c r="DU36" s="609"/>
      <c r="DV36" s="610"/>
      <c r="DW36" s="611">
        <v>20</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138866</v>
      </c>
      <c r="S37" s="609"/>
      <c r="T37" s="609"/>
      <c r="U37" s="609"/>
      <c r="V37" s="609"/>
      <c r="W37" s="609"/>
      <c r="X37" s="609"/>
      <c r="Y37" s="610"/>
      <c r="Z37" s="646">
        <v>2.9</v>
      </c>
      <c r="AA37" s="646"/>
      <c r="AB37" s="646"/>
      <c r="AC37" s="646"/>
      <c r="AD37" s="647" t="s">
        <v>122</v>
      </c>
      <c r="AE37" s="647"/>
      <c r="AF37" s="647"/>
      <c r="AG37" s="647"/>
      <c r="AH37" s="647"/>
      <c r="AI37" s="647"/>
      <c r="AJ37" s="647"/>
      <c r="AK37" s="647"/>
      <c r="AL37" s="611" t="s">
        <v>122</v>
      </c>
      <c r="AM37" s="612"/>
      <c r="AN37" s="612"/>
      <c r="AO37" s="648"/>
      <c r="AQ37" s="641" t="s">
        <v>320</v>
      </c>
      <c r="AR37" s="642"/>
      <c r="AS37" s="642"/>
      <c r="AT37" s="642"/>
      <c r="AU37" s="642"/>
      <c r="AV37" s="642"/>
      <c r="AW37" s="642"/>
      <c r="AX37" s="642"/>
      <c r="AY37" s="643"/>
      <c r="AZ37" s="608">
        <v>122811</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t="s">
        <v>122</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335533</v>
      </c>
      <c r="CS37" s="621"/>
      <c r="CT37" s="621"/>
      <c r="CU37" s="621"/>
      <c r="CV37" s="621"/>
      <c r="CW37" s="621"/>
      <c r="CX37" s="621"/>
      <c r="CY37" s="622"/>
      <c r="CZ37" s="611">
        <v>7.1</v>
      </c>
      <c r="DA37" s="623"/>
      <c r="DB37" s="623"/>
      <c r="DC37" s="624"/>
      <c r="DD37" s="614">
        <v>301677</v>
      </c>
      <c r="DE37" s="621"/>
      <c r="DF37" s="621"/>
      <c r="DG37" s="621"/>
      <c r="DH37" s="621"/>
      <c r="DI37" s="621"/>
      <c r="DJ37" s="621"/>
      <c r="DK37" s="622"/>
      <c r="DL37" s="614">
        <v>239980</v>
      </c>
      <c r="DM37" s="621"/>
      <c r="DN37" s="621"/>
      <c r="DO37" s="621"/>
      <c r="DP37" s="621"/>
      <c r="DQ37" s="621"/>
      <c r="DR37" s="621"/>
      <c r="DS37" s="621"/>
      <c r="DT37" s="621"/>
      <c r="DU37" s="621"/>
      <c r="DV37" s="622"/>
      <c r="DW37" s="611">
        <v>9.3000000000000007</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478272</v>
      </c>
      <c r="S38" s="609"/>
      <c r="T38" s="609"/>
      <c r="U38" s="609"/>
      <c r="V38" s="609"/>
      <c r="W38" s="609"/>
      <c r="X38" s="609"/>
      <c r="Y38" s="610"/>
      <c r="Z38" s="646">
        <v>9.9</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34613</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575</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127594</v>
      </c>
      <c r="CS38" s="609"/>
      <c r="CT38" s="609"/>
      <c r="CU38" s="609"/>
      <c r="CV38" s="609"/>
      <c r="CW38" s="609"/>
      <c r="CX38" s="609"/>
      <c r="CY38" s="610"/>
      <c r="CZ38" s="611">
        <v>2.7</v>
      </c>
      <c r="DA38" s="623"/>
      <c r="DB38" s="623"/>
      <c r="DC38" s="624"/>
      <c r="DD38" s="614">
        <v>100393</v>
      </c>
      <c r="DE38" s="609"/>
      <c r="DF38" s="609"/>
      <c r="DG38" s="609"/>
      <c r="DH38" s="609"/>
      <c r="DI38" s="609"/>
      <c r="DJ38" s="609"/>
      <c r="DK38" s="610"/>
      <c r="DL38" s="614">
        <v>99393</v>
      </c>
      <c r="DM38" s="609"/>
      <c r="DN38" s="609"/>
      <c r="DO38" s="609"/>
      <c r="DP38" s="609"/>
      <c r="DQ38" s="609"/>
      <c r="DR38" s="609"/>
      <c r="DS38" s="609"/>
      <c r="DT38" s="609"/>
      <c r="DU38" s="609"/>
      <c r="DV38" s="610"/>
      <c r="DW38" s="611">
        <v>3.8</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833</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105611</v>
      </c>
      <c r="CS39" s="621"/>
      <c r="CT39" s="621"/>
      <c r="CU39" s="621"/>
      <c r="CV39" s="621"/>
      <c r="CW39" s="621"/>
      <c r="CX39" s="621"/>
      <c r="CY39" s="622"/>
      <c r="CZ39" s="611">
        <v>2.2000000000000002</v>
      </c>
      <c r="DA39" s="623"/>
      <c r="DB39" s="623"/>
      <c r="DC39" s="624"/>
      <c r="DD39" s="614">
        <v>21014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4872</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77</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15000</v>
      </c>
      <c r="CS40" s="609"/>
      <c r="CT40" s="609"/>
      <c r="CU40" s="609"/>
      <c r="CV40" s="609"/>
      <c r="CW40" s="609"/>
      <c r="CX40" s="609"/>
      <c r="CY40" s="610"/>
      <c r="CZ40" s="611">
        <v>0.3</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4851893</v>
      </c>
      <c r="S41" s="633"/>
      <c r="T41" s="633"/>
      <c r="U41" s="633"/>
      <c r="V41" s="633"/>
      <c r="W41" s="633"/>
      <c r="X41" s="633"/>
      <c r="Y41" s="636"/>
      <c r="Z41" s="637">
        <v>100</v>
      </c>
      <c r="AA41" s="637"/>
      <c r="AB41" s="637"/>
      <c r="AC41" s="637"/>
      <c r="AD41" s="638">
        <v>2584661</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50460</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77134</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298</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796817</v>
      </c>
      <c r="CS42" s="621"/>
      <c r="CT42" s="621"/>
      <c r="CU42" s="621"/>
      <c r="CV42" s="621"/>
      <c r="CW42" s="621"/>
      <c r="CX42" s="621"/>
      <c r="CY42" s="622"/>
      <c r="CZ42" s="611">
        <v>16.8</v>
      </c>
      <c r="DA42" s="623"/>
      <c r="DB42" s="623"/>
      <c r="DC42" s="624"/>
      <c r="DD42" s="614">
        <v>119462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15747</v>
      </c>
      <c r="CS43" s="621"/>
      <c r="CT43" s="621"/>
      <c r="CU43" s="621"/>
      <c r="CV43" s="621"/>
      <c r="CW43" s="621"/>
      <c r="CX43" s="621"/>
      <c r="CY43" s="622"/>
      <c r="CZ43" s="611">
        <v>0.3</v>
      </c>
      <c r="DA43" s="623"/>
      <c r="DB43" s="623"/>
      <c r="DC43" s="624"/>
      <c r="DD43" s="614">
        <v>9502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795002</v>
      </c>
      <c r="CS44" s="609"/>
      <c r="CT44" s="609"/>
      <c r="CU44" s="609"/>
      <c r="CV44" s="609"/>
      <c r="CW44" s="609"/>
      <c r="CX44" s="609"/>
      <c r="CY44" s="610"/>
      <c r="CZ44" s="611">
        <v>16.8</v>
      </c>
      <c r="DA44" s="612"/>
      <c r="DB44" s="612"/>
      <c r="DC44" s="613"/>
      <c r="DD44" s="614">
        <v>119256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438797</v>
      </c>
      <c r="CS45" s="621"/>
      <c r="CT45" s="621"/>
      <c r="CU45" s="621"/>
      <c r="CV45" s="621"/>
      <c r="CW45" s="621"/>
      <c r="CX45" s="621"/>
      <c r="CY45" s="622"/>
      <c r="CZ45" s="611">
        <v>9.3000000000000007</v>
      </c>
      <c r="DA45" s="623"/>
      <c r="DB45" s="623"/>
      <c r="DC45" s="624"/>
      <c r="DD45" s="614">
        <v>59601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356205</v>
      </c>
      <c r="CS46" s="609"/>
      <c r="CT46" s="609"/>
      <c r="CU46" s="609"/>
      <c r="CV46" s="609"/>
      <c r="CW46" s="609"/>
      <c r="CX46" s="609"/>
      <c r="CY46" s="610"/>
      <c r="CZ46" s="611">
        <v>7.5</v>
      </c>
      <c r="DA46" s="612"/>
      <c r="DB46" s="612"/>
      <c r="DC46" s="613"/>
      <c r="DD46" s="614">
        <v>59655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1815</v>
      </c>
      <c r="CS47" s="621"/>
      <c r="CT47" s="621"/>
      <c r="CU47" s="621"/>
      <c r="CV47" s="621"/>
      <c r="CW47" s="621"/>
      <c r="CX47" s="621"/>
      <c r="CY47" s="622"/>
      <c r="CZ47" s="611">
        <v>0</v>
      </c>
      <c r="DA47" s="623"/>
      <c r="DB47" s="623"/>
      <c r="DC47" s="624"/>
      <c r="DD47" s="614">
        <v>206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4740579</v>
      </c>
      <c r="CS49" s="593"/>
      <c r="CT49" s="593"/>
      <c r="CU49" s="593"/>
      <c r="CV49" s="593"/>
      <c r="CW49" s="593"/>
      <c r="CX49" s="593"/>
      <c r="CY49" s="594"/>
      <c r="CZ49" s="595">
        <v>100</v>
      </c>
      <c r="DA49" s="596"/>
      <c r="DB49" s="596"/>
      <c r="DC49" s="597"/>
      <c r="DD49" s="598">
        <v>3101212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dmXdria0Sud2veED03BDfOMEkHtSqqLoDqONw5RXHv1bx24E2LCyjWEpa7uMJh1BFgC/oDKpkBgFEEQx39jvYA==" saltValue="onZDSQF+d6XHLH5WFqMb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v>4852</v>
      </c>
      <c r="R7" s="1090"/>
      <c r="S7" s="1090"/>
      <c r="T7" s="1090"/>
      <c r="U7" s="1090"/>
      <c r="V7" s="1090">
        <v>4741</v>
      </c>
      <c r="W7" s="1090"/>
      <c r="X7" s="1090"/>
      <c r="Y7" s="1090"/>
      <c r="Z7" s="1090"/>
      <c r="AA7" s="1090">
        <v>111</v>
      </c>
      <c r="AB7" s="1090"/>
      <c r="AC7" s="1090"/>
      <c r="AD7" s="1090"/>
      <c r="AE7" s="1091"/>
      <c r="AF7" s="1092">
        <v>61</v>
      </c>
      <c r="AG7" s="1093"/>
      <c r="AH7" s="1093"/>
      <c r="AI7" s="1093"/>
      <c r="AJ7" s="1094"/>
      <c r="AK7" s="1095">
        <v>0</v>
      </c>
      <c r="AL7" s="1096"/>
      <c r="AM7" s="1096"/>
      <c r="AN7" s="1096"/>
      <c r="AO7" s="1096"/>
      <c r="AP7" s="1096">
        <v>4487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546</v>
      </c>
      <c r="BT7" s="1087"/>
      <c r="BU7" s="1087"/>
      <c r="BV7" s="1087"/>
      <c r="BW7" s="1087"/>
      <c r="BX7" s="1087"/>
      <c r="BY7" s="1087"/>
      <c r="BZ7" s="1087"/>
      <c r="CA7" s="1087"/>
      <c r="CB7" s="1087"/>
      <c r="CC7" s="1087"/>
      <c r="CD7" s="1087"/>
      <c r="CE7" s="1087"/>
      <c r="CF7" s="1087"/>
      <c r="CG7" s="1099"/>
      <c r="CH7" s="1083">
        <v>5</v>
      </c>
      <c r="CI7" s="1084"/>
      <c r="CJ7" s="1084"/>
      <c r="CK7" s="1084"/>
      <c r="CL7" s="1085"/>
      <c r="CM7" s="1083">
        <v>42</v>
      </c>
      <c r="CN7" s="1084"/>
      <c r="CO7" s="1084"/>
      <c r="CP7" s="1084"/>
      <c r="CQ7" s="1085"/>
      <c r="CR7" s="1083">
        <v>7</v>
      </c>
      <c r="CS7" s="1084"/>
      <c r="CT7" s="1084"/>
      <c r="CU7" s="1084"/>
      <c r="CV7" s="1085"/>
      <c r="CW7" s="1083" t="s">
        <v>549</v>
      </c>
      <c r="CX7" s="1084"/>
      <c r="CY7" s="1084"/>
      <c r="CZ7" s="1084"/>
      <c r="DA7" s="1085"/>
      <c r="DB7" s="1083" t="s">
        <v>549</v>
      </c>
      <c r="DC7" s="1084"/>
      <c r="DD7" s="1084"/>
      <c r="DE7" s="1084"/>
      <c r="DF7" s="1085"/>
      <c r="DG7" s="1083" t="s">
        <v>549</v>
      </c>
      <c r="DH7" s="1084"/>
      <c r="DI7" s="1084"/>
      <c r="DJ7" s="1084"/>
      <c r="DK7" s="1085"/>
      <c r="DL7" s="1083" t="s">
        <v>549</v>
      </c>
      <c r="DM7" s="1084"/>
      <c r="DN7" s="1084"/>
      <c r="DO7" s="1084"/>
      <c r="DP7" s="1085"/>
      <c r="DQ7" s="1083" t="s">
        <v>549</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547</v>
      </c>
      <c r="BT8" s="980"/>
      <c r="BU8" s="980"/>
      <c r="BV8" s="980"/>
      <c r="BW8" s="980"/>
      <c r="BX8" s="980"/>
      <c r="BY8" s="980"/>
      <c r="BZ8" s="980"/>
      <c r="CA8" s="980"/>
      <c r="CB8" s="980"/>
      <c r="CC8" s="980"/>
      <c r="CD8" s="980"/>
      <c r="CE8" s="980"/>
      <c r="CF8" s="980"/>
      <c r="CG8" s="1001"/>
      <c r="CH8" s="976">
        <v>-9</v>
      </c>
      <c r="CI8" s="977"/>
      <c r="CJ8" s="977"/>
      <c r="CK8" s="977"/>
      <c r="CL8" s="978"/>
      <c r="CM8" s="976">
        <v>53</v>
      </c>
      <c r="CN8" s="977"/>
      <c r="CO8" s="977"/>
      <c r="CP8" s="977"/>
      <c r="CQ8" s="978"/>
      <c r="CR8" s="976">
        <v>12</v>
      </c>
      <c r="CS8" s="977"/>
      <c r="CT8" s="977"/>
      <c r="CU8" s="977"/>
      <c r="CV8" s="978"/>
      <c r="CW8" s="976" t="s">
        <v>549</v>
      </c>
      <c r="CX8" s="977"/>
      <c r="CY8" s="977"/>
      <c r="CZ8" s="977"/>
      <c r="DA8" s="978"/>
      <c r="DB8" s="976" t="s">
        <v>549</v>
      </c>
      <c r="DC8" s="977"/>
      <c r="DD8" s="977"/>
      <c r="DE8" s="977"/>
      <c r="DF8" s="978"/>
      <c r="DG8" s="976" t="s">
        <v>549</v>
      </c>
      <c r="DH8" s="977"/>
      <c r="DI8" s="977"/>
      <c r="DJ8" s="977"/>
      <c r="DK8" s="978"/>
      <c r="DL8" s="976" t="s">
        <v>549</v>
      </c>
      <c r="DM8" s="977"/>
      <c r="DN8" s="977"/>
      <c r="DO8" s="977"/>
      <c r="DP8" s="978"/>
      <c r="DQ8" s="976" t="s">
        <v>549</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548</v>
      </c>
      <c r="BT9" s="980"/>
      <c r="BU9" s="980"/>
      <c r="BV9" s="980"/>
      <c r="BW9" s="980"/>
      <c r="BX9" s="980"/>
      <c r="BY9" s="980"/>
      <c r="BZ9" s="980"/>
      <c r="CA9" s="980"/>
      <c r="CB9" s="980"/>
      <c r="CC9" s="980"/>
      <c r="CD9" s="980"/>
      <c r="CE9" s="980"/>
      <c r="CF9" s="980"/>
      <c r="CG9" s="1001"/>
      <c r="CH9" s="976">
        <v>-1</v>
      </c>
      <c r="CI9" s="977"/>
      <c r="CJ9" s="977"/>
      <c r="CK9" s="977"/>
      <c r="CL9" s="978"/>
      <c r="CM9" s="976">
        <v>7</v>
      </c>
      <c r="CN9" s="977"/>
      <c r="CO9" s="977"/>
      <c r="CP9" s="977"/>
      <c r="CQ9" s="978"/>
      <c r="CR9" s="976">
        <v>10</v>
      </c>
      <c r="CS9" s="977"/>
      <c r="CT9" s="977"/>
      <c r="CU9" s="977"/>
      <c r="CV9" s="978"/>
      <c r="CW9" s="976" t="s">
        <v>549</v>
      </c>
      <c r="CX9" s="977"/>
      <c r="CY9" s="977"/>
      <c r="CZ9" s="977"/>
      <c r="DA9" s="978"/>
      <c r="DB9" s="976" t="s">
        <v>549</v>
      </c>
      <c r="DC9" s="977"/>
      <c r="DD9" s="977"/>
      <c r="DE9" s="977"/>
      <c r="DF9" s="978"/>
      <c r="DG9" s="976" t="s">
        <v>549</v>
      </c>
      <c r="DH9" s="977"/>
      <c r="DI9" s="977"/>
      <c r="DJ9" s="977"/>
      <c r="DK9" s="978"/>
      <c r="DL9" s="976" t="s">
        <v>549</v>
      </c>
      <c r="DM9" s="977"/>
      <c r="DN9" s="977"/>
      <c r="DO9" s="977"/>
      <c r="DP9" s="978"/>
      <c r="DQ9" s="976" t="s">
        <v>549</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4852</v>
      </c>
      <c r="R23" s="1048"/>
      <c r="S23" s="1048"/>
      <c r="T23" s="1048"/>
      <c r="U23" s="1048"/>
      <c r="V23" s="1048">
        <v>4741</v>
      </c>
      <c r="W23" s="1048"/>
      <c r="X23" s="1048"/>
      <c r="Y23" s="1048"/>
      <c r="Z23" s="1048"/>
      <c r="AA23" s="1048">
        <v>61</v>
      </c>
      <c r="AB23" s="1048"/>
      <c r="AC23" s="1048"/>
      <c r="AD23" s="1048"/>
      <c r="AE23" s="1055"/>
      <c r="AF23" s="1056">
        <v>52</v>
      </c>
      <c r="AG23" s="1048"/>
      <c r="AH23" s="1048"/>
      <c r="AI23" s="1048"/>
      <c r="AJ23" s="1057"/>
      <c r="AK23" s="1058"/>
      <c r="AL23" s="1059"/>
      <c r="AM23" s="1059"/>
      <c r="AN23" s="1059"/>
      <c r="AO23" s="1059"/>
      <c r="AP23" s="1048">
        <v>4487</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397</v>
      </c>
      <c r="R28" s="1038"/>
      <c r="S28" s="1038"/>
      <c r="T28" s="1038"/>
      <c r="U28" s="1038"/>
      <c r="V28" s="1038">
        <v>397</v>
      </c>
      <c r="W28" s="1038"/>
      <c r="X28" s="1038"/>
      <c r="Y28" s="1038"/>
      <c r="Z28" s="1038"/>
      <c r="AA28" s="1038">
        <v>0</v>
      </c>
      <c r="AB28" s="1038"/>
      <c r="AC28" s="1038"/>
      <c r="AD28" s="1038"/>
      <c r="AE28" s="1039"/>
      <c r="AF28" s="1040">
        <v>0</v>
      </c>
      <c r="AG28" s="1038"/>
      <c r="AH28" s="1038"/>
      <c r="AI28" s="1038"/>
      <c r="AJ28" s="1041"/>
      <c r="AK28" s="1029">
        <v>50</v>
      </c>
      <c r="AL28" s="1030"/>
      <c r="AM28" s="1030"/>
      <c r="AN28" s="1030"/>
      <c r="AO28" s="1030"/>
      <c r="AP28" s="1030">
        <v>0</v>
      </c>
      <c r="AQ28" s="1030"/>
      <c r="AR28" s="1030"/>
      <c r="AS28" s="1030"/>
      <c r="AT28" s="1030"/>
      <c r="AU28" s="1030">
        <v>0</v>
      </c>
      <c r="AV28" s="1030"/>
      <c r="AW28" s="1030"/>
      <c r="AX28" s="1030"/>
      <c r="AY28" s="1030"/>
      <c r="AZ28" s="1031" t="s">
        <v>549</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93</v>
      </c>
      <c r="R29" s="1026"/>
      <c r="S29" s="1026"/>
      <c r="T29" s="1026"/>
      <c r="U29" s="1026"/>
      <c r="V29" s="1026">
        <v>93</v>
      </c>
      <c r="W29" s="1026"/>
      <c r="X29" s="1026"/>
      <c r="Y29" s="1026"/>
      <c r="Z29" s="1026"/>
      <c r="AA29" s="1026">
        <v>0</v>
      </c>
      <c r="AB29" s="1026"/>
      <c r="AC29" s="1026"/>
      <c r="AD29" s="1026"/>
      <c r="AE29" s="1027"/>
      <c r="AF29" s="1022">
        <v>0</v>
      </c>
      <c r="AG29" s="1023"/>
      <c r="AH29" s="1023"/>
      <c r="AI29" s="1023"/>
      <c r="AJ29" s="1024"/>
      <c r="AK29" s="967">
        <v>24</v>
      </c>
      <c r="AL29" s="958"/>
      <c r="AM29" s="958"/>
      <c r="AN29" s="958"/>
      <c r="AO29" s="958"/>
      <c r="AP29" s="958">
        <v>0</v>
      </c>
      <c r="AQ29" s="958"/>
      <c r="AR29" s="958"/>
      <c r="AS29" s="958"/>
      <c r="AT29" s="958"/>
      <c r="AU29" s="958">
        <v>0</v>
      </c>
      <c r="AV29" s="958"/>
      <c r="AW29" s="958"/>
      <c r="AX29" s="958"/>
      <c r="AY29" s="958"/>
      <c r="AZ29" s="1028" t="s">
        <v>549</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39</v>
      </c>
      <c r="R30" s="1026"/>
      <c r="S30" s="1026"/>
      <c r="T30" s="1026"/>
      <c r="U30" s="1026"/>
      <c r="V30" s="1026">
        <v>39</v>
      </c>
      <c r="W30" s="1026"/>
      <c r="X30" s="1026"/>
      <c r="Y30" s="1026"/>
      <c r="Z30" s="1026"/>
      <c r="AA30" s="1026">
        <v>0</v>
      </c>
      <c r="AB30" s="1026"/>
      <c r="AC30" s="1026"/>
      <c r="AD30" s="1026"/>
      <c r="AE30" s="1027"/>
      <c r="AF30" s="1022">
        <v>0</v>
      </c>
      <c r="AG30" s="1023"/>
      <c r="AH30" s="1023"/>
      <c r="AI30" s="1023"/>
      <c r="AJ30" s="1024"/>
      <c r="AK30" s="967">
        <v>13</v>
      </c>
      <c r="AL30" s="958"/>
      <c r="AM30" s="958"/>
      <c r="AN30" s="958"/>
      <c r="AO30" s="958"/>
      <c r="AP30" s="958">
        <v>0</v>
      </c>
      <c r="AQ30" s="958"/>
      <c r="AR30" s="958"/>
      <c r="AS30" s="958"/>
      <c r="AT30" s="958"/>
      <c r="AU30" s="958">
        <v>0</v>
      </c>
      <c r="AV30" s="958"/>
      <c r="AW30" s="958"/>
      <c r="AX30" s="958"/>
      <c r="AY30" s="958"/>
      <c r="AZ30" s="1028" t="s">
        <v>549</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143</v>
      </c>
      <c r="R31" s="1026"/>
      <c r="S31" s="1026"/>
      <c r="T31" s="1026"/>
      <c r="U31" s="1026"/>
      <c r="V31" s="1026">
        <v>125</v>
      </c>
      <c r="W31" s="1026"/>
      <c r="X31" s="1026"/>
      <c r="Y31" s="1026"/>
      <c r="Z31" s="1026"/>
      <c r="AA31" s="1026">
        <v>17</v>
      </c>
      <c r="AB31" s="1026"/>
      <c r="AC31" s="1026"/>
      <c r="AD31" s="1026"/>
      <c r="AE31" s="1027"/>
      <c r="AF31" s="1022">
        <v>26</v>
      </c>
      <c r="AG31" s="1023"/>
      <c r="AH31" s="1023"/>
      <c r="AI31" s="1023"/>
      <c r="AJ31" s="1024"/>
      <c r="AK31" s="967">
        <v>26</v>
      </c>
      <c r="AL31" s="958"/>
      <c r="AM31" s="958"/>
      <c r="AN31" s="958"/>
      <c r="AO31" s="958"/>
      <c r="AP31" s="958">
        <v>262</v>
      </c>
      <c r="AQ31" s="958"/>
      <c r="AR31" s="958"/>
      <c r="AS31" s="958"/>
      <c r="AT31" s="958"/>
      <c r="AU31" s="958">
        <v>180</v>
      </c>
      <c r="AV31" s="958"/>
      <c r="AW31" s="958"/>
      <c r="AX31" s="958"/>
      <c r="AY31" s="958"/>
      <c r="AZ31" s="1028" t="s">
        <v>549</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154</v>
      </c>
      <c r="R32" s="1026"/>
      <c r="S32" s="1026"/>
      <c r="T32" s="1026"/>
      <c r="U32" s="1026"/>
      <c r="V32" s="1026">
        <v>148</v>
      </c>
      <c r="W32" s="1026"/>
      <c r="X32" s="1026"/>
      <c r="Y32" s="1026"/>
      <c r="Z32" s="1026"/>
      <c r="AA32" s="1026">
        <v>6</v>
      </c>
      <c r="AB32" s="1026"/>
      <c r="AC32" s="1026"/>
      <c r="AD32" s="1026"/>
      <c r="AE32" s="1027"/>
      <c r="AF32" s="1022">
        <v>16</v>
      </c>
      <c r="AG32" s="1023"/>
      <c r="AH32" s="1023"/>
      <c r="AI32" s="1023"/>
      <c r="AJ32" s="1024"/>
      <c r="AK32" s="967">
        <v>80</v>
      </c>
      <c r="AL32" s="958"/>
      <c r="AM32" s="958"/>
      <c r="AN32" s="958"/>
      <c r="AO32" s="958"/>
      <c r="AP32" s="958">
        <v>345</v>
      </c>
      <c r="AQ32" s="958"/>
      <c r="AR32" s="958"/>
      <c r="AS32" s="958"/>
      <c r="AT32" s="958"/>
      <c r="AU32" s="958">
        <v>262</v>
      </c>
      <c r="AV32" s="958"/>
      <c r="AW32" s="958"/>
      <c r="AX32" s="958"/>
      <c r="AY32" s="958"/>
      <c r="AZ32" s="1028" t="s">
        <v>549</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42</v>
      </c>
      <c r="AG63" s="946"/>
      <c r="AH63" s="946"/>
      <c r="AI63" s="946"/>
      <c r="AJ63" s="1009"/>
      <c r="AK63" s="1010"/>
      <c r="AL63" s="950"/>
      <c r="AM63" s="950"/>
      <c r="AN63" s="950"/>
      <c r="AO63" s="950"/>
      <c r="AP63" s="946">
        <v>607</v>
      </c>
      <c r="AQ63" s="946"/>
      <c r="AR63" s="946"/>
      <c r="AS63" s="946"/>
      <c r="AT63" s="946"/>
      <c r="AU63" s="946">
        <v>442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556</v>
      </c>
      <c r="C68" s="973"/>
      <c r="D68" s="973"/>
      <c r="E68" s="973"/>
      <c r="F68" s="973"/>
      <c r="G68" s="973"/>
      <c r="H68" s="973"/>
      <c r="I68" s="973"/>
      <c r="J68" s="973"/>
      <c r="K68" s="973"/>
      <c r="L68" s="973"/>
      <c r="M68" s="973"/>
      <c r="N68" s="973"/>
      <c r="O68" s="973"/>
      <c r="P68" s="974"/>
      <c r="Q68" s="975"/>
      <c r="R68" s="969"/>
      <c r="S68" s="969"/>
      <c r="T68" s="969"/>
      <c r="U68" s="969"/>
      <c r="V68" s="969"/>
      <c r="W68" s="969"/>
      <c r="X68" s="969"/>
      <c r="Y68" s="969"/>
      <c r="Z68" s="969"/>
      <c r="AA68" s="969"/>
      <c r="AB68" s="969"/>
      <c r="AC68" s="969"/>
      <c r="AD68" s="969"/>
      <c r="AE68" s="969"/>
      <c r="AF68" s="969">
        <v>0</v>
      </c>
      <c r="AG68" s="969"/>
      <c r="AH68" s="969"/>
      <c r="AI68" s="969"/>
      <c r="AJ68" s="969"/>
      <c r="AK68" s="969" t="s">
        <v>568</v>
      </c>
      <c r="AL68" s="969"/>
      <c r="AM68" s="969"/>
      <c r="AN68" s="969"/>
      <c r="AO68" s="969"/>
      <c r="AP68" s="969">
        <v>1</v>
      </c>
      <c r="AQ68" s="969"/>
      <c r="AR68" s="969"/>
      <c r="AS68" s="969"/>
      <c r="AT68" s="969"/>
      <c r="AU68" s="969">
        <v>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557</v>
      </c>
      <c r="C69" s="962"/>
      <c r="D69" s="962"/>
      <c r="E69" s="962"/>
      <c r="F69" s="962"/>
      <c r="G69" s="962"/>
      <c r="H69" s="962"/>
      <c r="I69" s="962"/>
      <c r="J69" s="962"/>
      <c r="K69" s="962"/>
      <c r="L69" s="962"/>
      <c r="M69" s="962"/>
      <c r="N69" s="962"/>
      <c r="O69" s="962"/>
      <c r="P69" s="963"/>
      <c r="Q69" s="964"/>
      <c r="R69" s="958"/>
      <c r="S69" s="958"/>
      <c r="T69" s="958"/>
      <c r="U69" s="958"/>
      <c r="V69" s="958"/>
      <c r="W69" s="958"/>
      <c r="X69" s="958"/>
      <c r="Y69" s="958"/>
      <c r="Z69" s="958"/>
      <c r="AA69" s="958"/>
      <c r="AB69" s="958"/>
      <c r="AC69" s="958"/>
      <c r="AD69" s="958"/>
      <c r="AE69" s="958"/>
      <c r="AF69" s="958"/>
      <c r="AG69" s="958"/>
      <c r="AH69" s="958"/>
      <c r="AI69" s="958"/>
      <c r="AJ69" s="958"/>
      <c r="AK69" s="958"/>
      <c r="AL69" s="958"/>
      <c r="AM69" s="958"/>
      <c r="AN69" s="958"/>
      <c r="AO69" s="958"/>
      <c r="AP69" s="958"/>
      <c r="AQ69" s="958"/>
      <c r="AR69" s="958"/>
      <c r="AS69" s="958"/>
      <c r="AT69" s="958"/>
      <c r="AU69" s="958"/>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563</v>
      </c>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v>173</v>
      </c>
      <c r="AG70" s="958"/>
      <c r="AH70" s="958"/>
      <c r="AI70" s="958"/>
      <c r="AJ70" s="958"/>
      <c r="AK70" s="958">
        <v>0</v>
      </c>
      <c r="AL70" s="958"/>
      <c r="AM70" s="958"/>
      <c r="AN70" s="958"/>
      <c r="AO70" s="958"/>
      <c r="AP70" s="958">
        <v>627</v>
      </c>
      <c r="AQ70" s="958"/>
      <c r="AR70" s="958"/>
      <c r="AS70" s="958"/>
      <c r="AT70" s="958"/>
      <c r="AU70" s="958">
        <v>65</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564</v>
      </c>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v>80</v>
      </c>
      <c r="AG71" s="958"/>
      <c r="AH71" s="958"/>
      <c r="AI71" s="958"/>
      <c r="AJ71" s="958"/>
      <c r="AK71" s="958">
        <v>61</v>
      </c>
      <c r="AL71" s="958"/>
      <c r="AM71" s="958"/>
      <c r="AN71" s="958"/>
      <c r="AO71" s="958"/>
      <c r="AP71" s="958">
        <v>8</v>
      </c>
      <c r="AQ71" s="958"/>
      <c r="AR71" s="958"/>
      <c r="AS71" s="958"/>
      <c r="AT71" s="958"/>
      <c r="AU71" s="958">
        <v>1</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558</v>
      </c>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565</v>
      </c>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v>114</v>
      </c>
      <c r="AG73" s="958"/>
      <c r="AH73" s="958"/>
      <c r="AI73" s="958"/>
      <c r="AJ73" s="958"/>
      <c r="AK73" s="958">
        <v>0</v>
      </c>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567</v>
      </c>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v>12528</v>
      </c>
      <c r="AG74" s="958"/>
      <c r="AH74" s="958"/>
      <c r="AI74" s="958"/>
      <c r="AJ74" s="958"/>
      <c r="AK74" s="958">
        <v>736</v>
      </c>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559</v>
      </c>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565</v>
      </c>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v>2284</v>
      </c>
      <c r="AG76" s="966"/>
      <c r="AH76" s="966"/>
      <c r="AI76" s="966"/>
      <c r="AJ76" s="967"/>
      <c r="AK76" s="968">
        <v>1593</v>
      </c>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566</v>
      </c>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v>3</v>
      </c>
      <c r="AG77" s="966"/>
      <c r="AH77" s="966"/>
      <c r="AI77" s="966"/>
      <c r="AJ77" s="967"/>
      <c r="AK77" s="968">
        <v>0</v>
      </c>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560</v>
      </c>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v>5</v>
      </c>
      <c r="AG78" s="958"/>
      <c r="AH78" s="958"/>
      <c r="AI78" s="958"/>
      <c r="AJ78" s="958"/>
      <c r="AK78" s="958">
        <v>6</v>
      </c>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561</v>
      </c>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v>62</v>
      </c>
      <c r="AG79" s="958"/>
      <c r="AH79" s="958"/>
      <c r="AI79" s="958"/>
      <c r="AJ79" s="958"/>
      <c r="AK79" s="958">
        <v>8</v>
      </c>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t="s">
        <v>562</v>
      </c>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v>7</v>
      </c>
      <c r="AG80" s="958"/>
      <c r="AH80" s="958"/>
      <c r="AI80" s="958"/>
      <c r="AJ80" s="958"/>
      <c r="AK80" s="958">
        <v>12</v>
      </c>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15256</v>
      </c>
      <c r="AG88" s="946"/>
      <c r="AH88" s="946"/>
      <c r="AI88" s="946"/>
      <c r="AJ88" s="946"/>
      <c r="AK88" s="950"/>
      <c r="AL88" s="950"/>
      <c r="AM88" s="950"/>
      <c r="AN88" s="950"/>
      <c r="AO88" s="950"/>
      <c r="AP88" s="946">
        <v>636097</v>
      </c>
      <c r="AQ88" s="946"/>
      <c r="AR88" s="946"/>
      <c r="AS88" s="946"/>
      <c r="AT88" s="946"/>
      <c r="AU88" s="946">
        <v>66057</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29</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295</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295</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295</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603811</v>
      </c>
      <c r="AB110" s="876"/>
      <c r="AC110" s="876"/>
      <c r="AD110" s="876"/>
      <c r="AE110" s="877"/>
      <c r="AF110" s="878">
        <v>567131</v>
      </c>
      <c r="AG110" s="876"/>
      <c r="AH110" s="876"/>
      <c r="AI110" s="876"/>
      <c r="AJ110" s="877"/>
      <c r="AK110" s="878">
        <v>542958</v>
      </c>
      <c r="AL110" s="876"/>
      <c r="AM110" s="876"/>
      <c r="AN110" s="876"/>
      <c r="AO110" s="877"/>
      <c r="AP110" s="879">
        <v>25.8</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4708294</v>
      </c>
      <c r="BR110" s="829"/>
      <c r="BS110" s="829"/>
      <c r="BT110" s="829"/>
      <c r="BU110" s="829"/>
      <c r="BV110" s="829">
        <v>4536672</v>
      </c>
      <c r="BW110" s="829"/>
      <c r="BX110" s="829"/>
      <c r="BY110" s="829"/>
      <c r="BZ110" s="829"/>
      <c r="CA110" s="829">
        <v>4487188</v>
      </c>
      <c r="CB110" s="829"/>
      <c r="CC110" s="829"/>
      <c r="CD110" s="829"/>
      <c r="CE110" s="829"/>
      <c r="CF110" s="853">
        <v>213.2</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615228</v>
      </c>
      <c r="BR112" s="804"/>
      <c r="BS112" s="804"/>
      <c r="BT112" s="804"/>
      <c r="BU112" s="804"/>
      <c r="BV112" s="804">
        <v>510938</v>
      </c>
      <c r="BW112" s="804"/>
      <c r="BX112" s="804"/>
      <c r="BY112" s="804"/>
      <c r="BZ112" s="804"/>
      <c r="CA112" s="804">
        <v>472508</v>
      </c>
      <c r="CB112" s="804"/>
      <c r="CC112" s="804"/>
      <c r="CD112" s="804"/>
      <c r="CE112" s="804"/>
      <c r="CF112" s="862">
        <v>22.5</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151015</v>
      </c>
      <c r="AB113" s="906"/>
      <c r="AC113" s="906"/>
      <c r="AD113" s="906"/>
      <c r="AE113" s="907"/>
      <c r="AF113" s="908">
        <v>129257</v>
      </c>
      <c r="AG113" s="906"/>
      <c r="AH113" s="906"/>
      <c r="AI113" s="906"/>
      <c r="AJ113" s="907"/>
      <c r="AK113" s="908">
        <v>111730</v>
      </c>
      <c r="AL113" s="906"/>
      <c r="AM113" s="906"/>
      <c r="AN113" s="906"/>
      <c r="AO113" s="907"/>
      <c r="AP113" s="909">
        <v>5.3</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29521</v>
      </c>
      <c r="BR113" s="804"/>
      <c r="BS113" s="804"/>
      <c r="BT113" s="804"/>
      <c r="BU113" s="804"/>
      <c r="BV113" s="804">
        <v>46402</v>
      </c>
      <c r="BW113" s="804"/>
      <c r="BX113" s="804"/>
      <c r="BY113" s="804"/>
      <c r="BZ113" s="804"/>
      <c r="CA113" s="804">
        <v>66057</v>
      </c>
      <c r="CB113" s="804"/>
      <c r="CC113" s="804"/>
      <c r="CD113" s="804"/>
      <c r="CE113" s="804"/>
      <c r="CF113" s="862">
        <v>3.1</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9894</v>
      </c>
      <c r="AB114" s="767"/>
      <c r="AC114" s="767"/>
      <c r="AD114" s="767"/>
      <c r="AE114" s="768"/>
      <c r="AF114" s="769">
        <v>8055</v>
      </c>
      <c r="AG114" s="767"/>
      <c r="AH114" s="767"/>
      <c r="AI114" s="767"/>
      <c r="AJ114" s="768"/>
      <c r="AK114" s="769">
        <v>9100</v>
      </c>
      <c r="AL114" s="767"/>
      <c r="AM114" s="767"/>
      <c r="AN114" s="767"/>
      <c r="AO114" s="768"/>
      <c r="AP114" s="811">
        <v>0.4</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644123</v>
      </c>
      <c r="BR114" s="804"/>
      <c r="BS114" s="804"/>
      <c r="BT114" s="804"/>
      <c r="BU114" s="804"/>
      <c r="BV114" s="804">
        <v>622792</v>
      </c>
      <c r="BW114" s="804"/>
      <c r="BX114" s="804"/>
      <c r="BY114" s="804"/>
      <c r="BZ114" s="804"/>
      <c r="CA114" s="804">
        <v>654671</v>
      </c>
      <c r="CB114" s="804"/>
      <c r="CC114" s="804"/>
      <c r="CD114" s="804"/>
      <c r="CE114" s="804"/>
      <c r="CF114" s="862">
        <v>31.1</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764720</v>
      </c>
      <c r="AB117" s="890"/>
      <c r="AC117" s="890"/>
      <c r="AD117" s="890"/>
      <c r="AE117" s="891"/>
      <c r="AF117" s="892">
        <v>704443</v>
      </c>
      <c r="AG117" s="890"/>
      <c r="AH117" s="890"/>
      <c r="AI117" s="890"/>
      <c r="AJ117" s="891"/>
      <c r="AK117" s="892">
        <v>663788</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295</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441</v>
      </c>
      <c r="BP119" s="865"/>
      <c r="BQ119" s="866">
        <v>5997166</v>
      </c>
      <c r="BR119" s="832"/>
      <c r="BS119" s="832"/>
      <c r="BT119" s="832"/>
      <c r="BU119" s="832"/>
      <c r="BV119" s="832">
        <v>5716804</v>
      </c>
      <c r="BW119" s="832"/>
      <c r="BX119" s="832"/>
      <c r="BY119" s="832"/>
      <c r="BZ119" s="832"/>
      <c r="CA119" s="832">
        <v>5680424</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5660049</v>
      </c>
      <c r="BR120" s="829"/>
      <c r="BS120" s="829"/>
      <c r="BT120" s="829"/>
      <c r="BU120" s="829"/>
      <c r="BV120" s="829">
        <v>5581397</v>
      </c>
      <c r="BW120" s="829"/>
      <c r="BX120" s="829"/>
      <c r="BY120" s="829"/>
      <c r="BZ120" s="829"/>
      <c r="CA120" s="829">
        <v>5436910</v>
      </c>
      <c r="CB120" s="829"/>
      <c r="CC120" s="829"/>
      <c r="CD120" s="829"/>
      <c r="CE120" s="829"/>
      <c r="CF120" s="853">
        <v>258.39999999999998</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431431</v>
      </c>
      <c r="DH120" s="829"/>
      <c r="DI120" s="829"/>
      <c r="DJ120" s="829"/>
      <c r="DK120" s="829"/>
      <c r="DL120" s="829">
        <v>339776</v>
      </c>
      <c r="DM120" s="829"/>
      <c r="DN120" s="829"/>
      <c r="DO120" s="829"/>
      <c r="DP120" s="829"/>
      <c r="DQ120" s="829">
        <v>344537</v>
      </c>
      <c r="DR120" s="829"/>
      <c r="DS120" s="829"/>
      <c r="DT120" s="829"/>
      <c r="DU120" s="829"/>
      <c r="DV120" s="830">
        <v>16.399999999999999</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183797</v>
      </c>
      <c r="DH121" s="804"/>
      <c r="DI121" s="804"/>
      <c r="DJ121" s="804"/>
      <c r="DK121" s="804"/>
      <c r="DL121" s="804">
        <v>171162</v>
      </c>
      <c r="DM121" s="804"/>
      <c r="DN121" s="804"/>
      <c r="DO121" s="804"/>
      <c r="DP121" s="804"/>
      <c r="DQ121" s="804">
        <v>127971</v>
      </c>
      <c r="DR121" s="804"/>
      <c r="DS121" s="804"/>
      <c r="DT121" s="804"/>
      <c r="DU121" s="804"/>
      <c r="DV121" s="781">
        <v>6.1</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3869278</v>
      </c>
      <c r="BR122" s="832"/>
      <c r="BS122" s="832"/>
      <c r="BT122" s="832"/>
      <c r="BU122" s="832"/>
      <c r="BV122" s="832">
        <v>3821719</v>
      </c>
      <c r="BW122" s="832"/>
      <c r="BX122" s="832"/>
      <c r="BY122" s="832"/>
      <c r="BZ122" s="832"/>
      <c r="CA122" s="832">
        <v>3726647</v>
      </c>
      <c r="CB122" s="832"/>
      <c r="CC122" s="832"/>
      <c r="CD122" s="832"/>
      <c r="CE122" s="832"/>
      <c r="CF122" s="833">
        <v>177.1</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449</v>
      </c>
      <c r="BP123" s="865"/>
      <c r="BQ123" s="819">
        <v>9529327</v>
      </c>
      <c r="BR123" s="820"/>
      <c r="BS123" s="820"/>
      <c r="BT123" s="820"/>
      <c r="BU123" s="820"/>
      <c r="BV123" s="820">
        <v>9403116</v>
      </c>
      <c r="BW123" s="820"/>
      <c r="BX123" s="820"/>
      <c r="BY123" s="820"/>
      <c r="BZ123" s="820"/>
      <c r="CA123" s="820">
        <v>9163557</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12194</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2535503</v>
      </c>
      <c r="AB129" s="767"/>
      <c r="AC129" s="767"/>
      <c r="AD129" s="767"/>
      <c r="AE129" s="768"/>
      <c r="AF129" s="769">
        <v>2519909</v>
      </c>
      <c r="AG129" s="767"/>
      <c r="AH129" s="767"/>
      <c r="AI129" s="767"/>
      <c r="AJ129" s="768"/>
      <c r="AK129" s="769">
        <v>2542508</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507621</v>
      </c>
      <c r="AB130" s="767"/>
      <c r="AC130" s="767"/>
      <c r="AD130" s="767"/>
      <c r="AE130" s="768"/>
      <c r="AF130" s="769">
        <v>476318</v>
      </c>
      <c r="AG130" s="767"/>
      <c r="AH130" s="767"/>
      <c r="AI130" s="767"/>
      <c r="AJ130" s="768"/>
      <c r="AK130" s="769">
        <v>438085</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11.3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2027882</v>
      </c>
      <c r="AB131" s="751"/>
      <c r="AC131" s="751"/>
      <c r="AD131" s="751"/>
      <c r="AE131" s="752"/>
      <c r="AF131" s="753">
        <v>2043591</v>
      </c>
      <c r="AG131" s="751"/>
      <c r="AH131" s="751"/>
      <c r="AI131" s="751"/>
      <c r="AJ131" s="752"/>
      <c r="AK131" s="753">
        <v>2104423</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12.07688613</v>
      </c>
      <c r="AB132" s="732"/>
      <c r="AC132" s="732"/>
      <c r="AD132" s="732"/>
      <c r="AE132" s="733"/>
      <c r="AF132" s="734">
        <v>11.162947969999999</v>
      </c>
      <c r="AG132" s="732"/>
      <c r="AH132" s="732"/>
      <c r="AI132" s="732"/>
      <c r="AJ132" s="733"/>
      <c r="AK132" s="734">
        <v>10.725172649999999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11.4</v>
      </c>
      <c r="AB133" s="711"/>
      <c r="AC133" s="711"/>
      <c r="AD133" s="711"/>
      <c r="AE133" s="712"/>
      <c r="AF133" s="710">
        <v>11.3</v>
      </c>
      <c r="AG133" s="711"/>
      <c r="AH133" s="711"/>
      <c r="AI133" s="711"/>
      <c r="AJ133" s="712"/>
      <c r="AK133" s="710">
        <v>11.3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RNNcUtjru/h2tHtpynccAFeO/BPAsIQ+pwQEjPK5Sk+w3a/ACOS6523pLAmM2hJEuAeYzgOmihvPpjQMOfvDw==" saltValue="vVfVUmAjyb3gg5mCj62ZP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1" zoomScale="70" zoomScaleNormal="85" zoomScaleSheetLayoutView="70" workbookViewId="0">
      <selection activeCell="B1" sqref="B1"/>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mbWDjN03sDf1fU606qbBA73VrL9TiMtiPHSLUJJsULocisfzBOHmrd9l+VtwJF7yQIlqIB8e53aWjDjxGoI1IA==" saltValue="Pq2ac8zppYF9/tXrMixz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TQm/Z83itip7Z7+krNAegzw4IQ8ymMiX/UWQ8Cs8jZ8VNHamrzjLnob/TBRh+vpBcqJZs8wWwxM+LxyY4GzHA==" saltValue="rY0bkjIQAd+oI0dkvdHX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832142</v>
      </c>
      <c r="AP9" s="262">
        <v>296031</v>
      </c>
      <c r="AQ9" s="263">
        <v>289558</v>
      </c>
      <c r="AR9" s="264">
        <v>2.2000000000000002</v>
      </c>
    </row>
    <row r="10" spans="1:46" ht="13.5" customHeight="1" x14ac:dyDescent="0.15">
      <c r="A10" s="247"/>
      <c r="AK10" s="1117" t="s">
        <v>484</v>
      </c>
      <c r="AL10" s="1118"/>
      <c r="AM10" s="1118"/>
      <c r="AN10" s="1119"/>
      <c r="AO10" s="265">
        <v>98644</v>
      </c>
      <c r="AP10" s="265">
        <v>35092</v>
      </c>
      <c r="AQ10" s="266">
        <v>31838</v>
      </c>
      <c r="AR10" s="267">
        <v>10.199999999999999</v>
      </c>
    </row>
    <row r="11" spans="1:46" ht="13.5" customHeight="1" x14ac:dyDescent="0.15">
      <c r="A11" s="247"/>
      <c r="AK11" s="1117" t="s">
        <v>485</v>
      </c>
      <c r="AL11" s="1118"/>
      <c r="AM11" s="1118"/>
      <c r="AN11" s="1119"/>
      <c r="AO11" s="265">
        <v>6000</v>
      </c>
      <c r="AP11" s="265">
        <v>2134</v>
      </c>
      <c r="AQ11" s="266">
        <v>5309</v>
      </c>
      <c r="AR11" s="267">
        <v>-59.8</v>
      </c>
    </row>
    <row r="12" spans="1:46" ht="13.5" customHeight="1" x14ac:dyDescent="0.15">
      <c r="A12" s="247"/>
      <c r="AK12" s="1117" t="s">
        <v>486</v>
      </c>
      <c r="AL12" s="1118"/>
      <c r="AM12" s="1118"/>
      <c r="AN12" s="1119"/>
      <c r="AO12" s="265" t="s">
        <v>487</v>
      </c>
      <c r="AP12" s="265" t="s">
        <v>487</v>
      </c>
      <c r="AQ12" s="266" t="s">
        <v>487</v>
      </c>
      <c r="AR12" s="267" t="s">
        <v>487</v>
      </c>
    </row>
    <row r="13" spans="1:46" ht="13.5" customHeight="1" x14ac:dyDescent="0.15">
      <c r="A13" s="247"/>
      <c r="AK13" s="1117" t="s">
        <v>488</v>
      </c>
      <c r="AL13" s="1118"/>
      <c r="AM13" s="1118"/>
      <c r="AN13" s="1119"/>
      <c r="AO13" s="265" t="s">
        <v>487</v>
      </c>
      <c r="AP13" s="265" t="s">
        <v>487</v>
      </c>
      <c r="AQ13" s="266">
        <v>8195</v>
      </c>
      <c r="AR13" s="267" t="s">
        <v>487</v>
      </c>
    </row>
    <row r="14" spans="1:46" ht="13.5" customHeight="1" x14ac:dyDescent="0.15">
      <c r="A14" s="247"/>
      <c r="AK14" s="1117" t="s">
        <v>489</v>
      </c>
      <c r="AL14" s="1118"/>
      <c r="AM14" s="1118"/>
      <c r="AN14" s="1119"/>
      <c r="AO14" s="265">
        <v>15747</v>
      </c>
      <c r="AP14" s="265">
        <v>5602</v>
      </c>
      <c r="AQ14" s="266">
        <v>5752</v>
      </c>
      <c r="AR14" s="267">
        <v>-2.6</v>
      </c>
    </row>
    <row r="15" spans="1:46" ht="13.5" customHeight="1" x14ac:dyDescent="0.15">
      <c r="A15" s="247"/>
      <c r="AK15" s="1120" t="s">
        <v>490</v>
      </c>
      <c r="AL15" s="1121"/>
      <c r="AM15" s="1121"/>
      <c r="AN15" s="1122"/>
      <c r="AO15" s="265">
        <v>-45194</v>
      </c>
      <c r="AP15" s="265">
        <v>-16078</v>
      </c>
      <c r="AQ15" s="266">
        <v>-17150</v>
      </c>
      <c r="AR15" s="267">
        <v>-6.3</v>
      </c>
    </row>
    <row r="16" spans="1:46" x14ac:dyDescent="0.15">
      <c r="A16" s="247"/>
      <c r="AK16" s="1120" t="s">
        <v>178</v>
      </c>
      <c r="AL16" s="1121"/>
      <c r="AM16" s="1121"/>
      <c r="AN16" s="1122"/>
      <c r="AO16" s="265">
        <v>907339</v>
      </c>
      <c r="AP16" s="265">
        <v>322782</v>
      </c>
      <c r="AQ16" s="266">
        <v>323504</v>
      </c>
      <c r="AR16" s="267">
        <v>-0.2</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21.34</v>
      </c>
      <c r="AP21" s="278">
        <v>26.26</v>
      </c>
      <c r="AQ21" s="279">
        <v>-4.92</v>
      </c>
      <c r="AS21" s="280"/>
      <c r="AT21" s="276"/>
    </row>
    <row r="22" spans="1:46" s="248" customFormat="1" x14ac:dyDescent="0.15">
      <c r="A22" s="276"/>
      <c r="AK22" s="1123" t="s">
        <v>496</v>
      </c>
      <c r="AL22" s="1124"/>
      <c r="AM22" s="1124"/>
      <c r="AN22" s="1125"/>
      <c r="AO22" s="281">
        <v>93.8</v>
      </c>
      <c r="AP22" s="282">
        <v>94.5</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542958</v>
      </c>
      <c r="AP32" s="291">
        <v>193155</v>
      </c>
      <c r="AQ32" s="292">
        <v>167749</v>
      </c>
      <c r="AR32" s="293">
        <v>15.1</v>
      </c>
    </row>
    <row r="33" spans="1:46" ht="13.5" customHeight="1" x14ac:dyDescent="0.15">
      <c r="A33" s="247"/>
      <c r="AK33" s="1107" t="s">
        <v>501</v>
      </c>
      <c r="AL33" s="1108"/>
      <c r="AM33" s="1108"/>
      <c r="AN33" s="1109"/>
      <c r="AO33" s="291" t="s">
        <v>487</v>
      </c>
      <c r="AP33" s="291" t="s">
        <v>487</v>
      </c>
      <c r="AQ33" s="292" t="s">
        <v>487</v>
      </c>
      <c r="AR33" s="293" t="s">
        <v>487</v>
      </c>
    </row>
    <row r="34" spans="1:46" ht="27" customHeight="1" x14ac:dyDescent="0.15">
      <c r="A34" s="247"/>
      <c r="AK34" s="1107" t="s">
        <v>502</v>
      </c>
      <c r="AL34" s="1108"/>
      <c r="AM34" s="1108"/>
      <c r="AN34" s="1109"/>
      <c r="AO34" s="291" t="s">
        <v>487</v>
      </c>
      <c r="AP34" s="291" t="s">
        <v>487</v>
      </c>
      <c r="AQ34" s="292" t="s">
        <v>487</v>
      </c>
      <c r="AR34" s="293" t="s">
        <v>487</v>
      </c>
    </row>
    <row r="35" spans="1:46" ht="27" customHeight="1" x14ac:dyDescent="0.15">
      <c r="A35" s="247"/>
      <c r="AK35" s="1107" t="s">
        <v>503</v>
      </c>
      <c r="AL35" s="1108"/>
      <c r="AM35" s="1108"/>
      <c r="AN35" s="1109"/>
      <c r="AO35" s="291">
        <v>111730</v>
      </c>
      <c r="AP35" s="291">
        <v>39747</v>
      </c>
      <c r="AQ35" s="292">
        <v>32778</v>
      </c>
      <c r="AR35" s="293">
        <v>21.3</v>
      </c>
    </row>
    <row r="36" spans="1:46" ht="27" customHeight="1" x14ac:dyDescent="0.15">
      <c r="A36" s="247"/>
      <c r="AK36" s="1107" t="s">
        <v>504</v>
      </c>
      <c r="AL36" s="1108"/>
      <c r="AM36" s="1108"/>
      <c r="AN36" s="1109"/>
      <c r="AO36" s="291">
        <v>9100</v>
      </c>
      <c r="AP36" s="291">
        <v>3237</v>
      </c>
      <c r="AQ36" s="292">
        <v>4535</v>
      </c>
      <c r="AR36" s="293">
        <v>-28.6</v>
      </c>
    </row>
    <row r="37" spans="1:46" ht="13.5" customHeight="1" x14ac:dyDescent="0.15">
      <c r="A37" s="247"/>
      <c r="AK37" s="1107" t="s">
        <v>505</v>
      </c>
      <c r="AL37" s="1108"/>
      <c r="AM37" s="1108"/>
      <c r="AN37" s="1109"/>
      <c r="AO37" s="291" t="s">
        <v>487</v>
      </c>
      <c r="AP37" s="291" t="s">
        <v>487</v>
      </c>
      <c r="AQ37" s="292">
        <v>1146</v>
      </c>
      <c r="AR37" s="293" t="s">
        <v>487</v>
      </c>
    </row>
    <row r="38" spans="1:46" ht="27" customHeight="1" x14ac:dyDescent="0.15">
      <c r="A38" s="247"/>
      <c r="AK38" s="1110" t="s">
        <v>506</v>
      </c>
      <c r="AL38" s="1111"/>
      <c r="AM38" s="1111"/>
      <c r="AN38" s="1112"/>
      <c r="AO38" s="294" t="s">
        <v>487</v>
      </c>
      <c r="AP38" s="294" t="s">
        <v>487</v>
      </c>
      <c r="AQ38" s="295">
        <v>37</v>
      </c>
      <c r="AR38" s="283" t="s">
        <v>487</v>
      </c>
      <c r="AS38" s="290"/>
    </row>
    <row r="39" spans="1:46" x14ac:dyDescent="0.15">
      <c r="A39" s="247"/>
      <c r="AK39" s="1110" t="s">
        <v>507</v>
      </c>
      <c r="AL39" s="1111"/>
      <c r="AM39" s="1111"/>
      <c r="AN39" s="1112"/>
      <c r="AO39" s="291" t="s">
        <v>487</v>
      </c>
      <c r="AP39" s="291" t="s">
        <v>487</v>
      </c>
      <c r="AQ39" s="292">
        <v>-7395</v>
      </c>
      <c r="AR39" s="293" t="s">
        <v>487</v>
      </c>
      <c r="AS39" s="290"/>
    </row>
    <row r="40" spans="1:46" ht="27" customHeight="1" x14ac:dyDescent="0.15">
      <c r="A40" s="247"/>
      <c r="AK40" s="1107" t="s">
        <v>508</v>
      </c>
      <c r="AL40" s="1108"/>
      <c r="AM40" s="1108"/>
      <c r="AN40" s="1109"/>
      <c r="AO40" s="291">
        <v>-438085</v>
      </c>
      <c r="AP40" s="291">
        <v>-155847</v>
      </c>
      <c r="AQ40" s="292">
        <v>-144519</v>
      </c>
      <c r="AR40" s="293">
        <v>7.8</v>
      </c>
      <c r="AS40" s="290"/>
    </row>
    <row r="41" spans="1:46" x14ac:dyDescent="0.15">
      <c r="A41" s="247"/>
      <c r="AK41" s="1113" t="s">
        <v>288</v>
      </c>
      <c r="AL41" s="1114"/>
      <c r="AM41" s="1114"/>
      <c r="AN41" s="1115"/>
      <c r="AO41" s="291">
        <v>225703</v>
      </c>
      <c r="AP41" s="291">
        <v>80293</v>
      </c>
      <c r="AQ41" s="292">
        <v>54333</v>
      </c>
      <c r="AR41" s="293">
        <v>47.8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1467032</v>
      </c>
      <c r="AN51" s="313">
        <v>529806</v>
      </c>
      <c r="AO51" s="314">
        <v>67</v>
      </c>
      <c r="AP51" s="315">
        <v>332350</v>
      </c>
      <c r="AQ51" s="316">
        <v>4.9000000000000004</v>
      </c>
      <c r="AR51" s="317">
        <v>62.1</v>
      </c>
    </row>
    <row r="52" spans="1:44" x14ac:dyDescent="0.15">
      <c r="A52" s="247"/>
      <c r="AK52" s="318"/>
      <c r="AL52" s="319" t="s">
        <v>518</v>
      </c>
      <c r="AM52" s="320">
        <v>513303</v>
      </c>
      <c r="AN52" s="321">
        <v>185375</v>
      </c>
      <c r="AO52" s="322">
        <v>-20.2</v>
      </c>
      <c r="AP52" s="323">
        <v>200453</v>
      </c>
      <c r="AQ52" s="324">
        <v>0.7</v>
      </c>
      <c r="AR52" s="325">
        <v>-20.9</v>
      </c>
    </row>
    <row r="53" spans="1:44" x14ac:dyDescent="0.15">
      <c r="A53" s="247"/>
      <c r="AK53" s="303" t="s">
        <v>519</v>
      </c>
      <c r="AL53" s="304"/>
      <c r="AM53" s="312">
        <v>811786</v>
      </c>
      <c r="AN53" s="313">
        <v>300996</v>
      </c>
      <c r="AO53" s="314">
        <v>-43.2</v>
      </c>
      <c r="AP53" s="315">
        <v>362690</v>
      </c>
      <c r="AQ53" s="316">
        <v>9.1</v>
      </c>
      <c r="AR53" s="317">
        <v>-52.3</v>
      </c>
    </row>
    <row r="54" spans="1:44" x14ac:dyDescent="0.15">
      <c r="A54" s="247"/>
      <c r="AK54" s="318"/>
      <c r="AL54" s="319" t="s">
        <v>518</v>
      </c>
      <c r="AM54" s="320">
        <v>361707</v>
      </c>
      <c r="AN54" s="321">
        <v>134115</v>
      </c>
      <c r="AO54" s="322">
        <v>-27.7</v>
      </c>
      <c r="AP54" s="323">
        <v>172580</v>
      </c>
      <c r="AQ54" s="324">
        <v>-13.9</v>
      </c>
      <c r="AR54" s="325">
        <v>-13.8</v>
      </c>
    </row>
    <row r="55" spans="1:44" x14ac:dyDescent="0.15">
      <c r="A55" s="247"/>
      <c r="AK55" s="303" t="s">
        <v>520</v>
      </c>
      <c r="AL55" s="304"/>
      <c r="AM55" s="312">
        <v>642062</v>
      </c>
      <c r="AN55" s="313">
        <v>235619</v>
      </c>
      <c r="AO55" s="314">
        <v>-21.7</v>
      </c>
      <c r="AP55" s="315">
        <v>296093</v>
      </c>
      <c r="AQ55" s="316">
        <v>-18.399999999999999</v>
      </c>
      <c r="AR55" s="317">
        <v>-3.3</v>
      </c>
    </row>
    <row r="56" spans="1:44" x14ac:dyDescent="0.15">
      <c r="A56" s="247"/>
      <c r="AK56" s="318"/>
      <c r="AL56" s="319" t="s">
        <v>518</v>
      </c>
      <c r="AM56" s="320">
        <v>318695</v>
      </c>
      <c r="AN56" s="321">
        <v>116952</v>
      </c>
      <c r="AO56" s="322">
        <v>-12.8</v>
      </c>
      <c r="AP56" s="323">
        <v>140545</v>
      </c>
      <c r="AQ56" s="324">
        <v>-18.600000000000001</v>
      </c>
      <c r="AR56" s="325">
        <v>5.8</v>
      </c>
    </row>
    <row r="57" spans="1:44" x14ac:dyDescent="0.15">
      <c r="A57" s="247"/>
      <c r="AK57" s="303" t="s">
        <v>521</v>
      </c>
      <c r="AL57" s="304"/>
      <c r="AM57" s="312">
        <v>569632</v>
      </c>
      <c r="AN57" s="313">
        <v>208963</v>
      </c>
      <c r="AO57" s="314">
        <v>-11.3</v>
      </c>
      <c r="AP57" s="315">
        <v>308655</v>
      </c>
      <c r="AQ57" s="316">
        <v>4.2</v>
      </c>
      <c r="AR57" s="317">
        <v>-15.5</v>
      </c>
    </row>
    <row r="58" spans="1:44" x14ac:dyDescent="0.15">
      <c r="A58" s="247"/>
      <c r="AK58" s="318"/>
      <c r="AL58" s="319" t="s">
        <v>518</v>
      </c>
      <c r="AM58" s="320">
        <v>298286</v>
      </c>
      <c r="AN58" s="321">
        <v>109423</v>
      </c>
      <c r="AO58" s="322">
        <v>-6.4</v>
      </c>
      <c r="AP58" s="323">
        <v>169887</v>
      </c>
      <c r="AQ58" s="324">
        <v>20.9</v>
      </c>
      <c r="AR58" s="325">
        <v>-27.3</v>
      </c>
    </row>
    <row r="59" spans="1:44" x14ac:dyDescent="0.15">
      <c r="A59" s="247"/>
      <c r="AK59" s="303" t="s">
        <v>522</v>
      </c>
      <c r="AL59" s="304"/>
      <c r="AM59" s="312">
        <v>795002</v>
      </c>
      <c r="AN59" s="313">
        <v>282818</v>
      </c>
      <c r="AO59" s="314">
        <v>35.299999999999997</v>
      </c>
      <c r="AP59" s="315">
        <v>325476</v>
      </c>
      <c r="AQ59" s="316">
        <v>5.4</v>
      </c>
      <c r="AR59" s="317">
        <v>29.9</v>
      </c>
    </row>
    <row r="60" spans="1:44" x14ac:dyDescent="0.15">
      <c r="A60" s="247"/>
      <c r="AK60" s="318"/>
      <c r="AL60" s="319" t="s">
        <v>518</v>
      </c>
      <c r="AM60" s="320">
        <v>356205</v>
      </c>
      <c r="AN60" s="321">
        <v>126718</v>
      </c>
      <c r="AO60" s="322">
        <v>15.8</v>
      </c>
      <c r="AP60" s="323">
        <v>190204</v>
      </c>
      <c r="AQ60" s="324">
        <v>12</v>
      </c>
      <c r="AR60" s="325">
        <v>3.8</v>
      </c>
    </row>
    <row r="61" spans="1:44" x14ac:dyDescent="0.15">
      <c r="A61" s="247"/>
      <c r="AK61" s="303" t="s">
        <v>523</v>
      </c>
      <c r="AL61" s="326"/>
      <c r="AM61" s="312">
        <v>857103</v>
      </c>
      <c r="AN61" s="313">
        <v>311640</v>
      </c>
      <c r="AO61" s="314">
        <v>5.2</v>
      </c>
      <c r="AP61" s="315">
        <v>325053</v>
      </c>
      <c r="AQ61" s="327">
        <v>1</v>
      </c>
      <c r="AR61" s="317">
        <v>4.2</v>
      </c>
    </row>
    <row r="62" spans="1:44" x14ac:dyDescent="0.15">
      <c r="A62" s="247"/>
      <c r="AK62" s="318"/>
      <c r="AL62" s="319" t="s">
        <v>518</v>
      </c>
      <c r="AM62" s="320">
        <v>369639</v>
      </c>
      <c r="AN62" s="321">
        <v>134517</v>
      </c>
      <c r="AO62" s="322">
        <v>-10.3</v>
      </c>
      <c r="AP62" s="323">
        <v>174734</v>
      </c>
      <c r="AQ62" s="324">
        <v>0.2</v>
      </c>
      <c r="AR62" s="325">
        <v>-10.5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gD3mbnU5Sqb/J04PCgoiy3JaZxIGSIVvCenJ9+XYTqVwO2RmN0410kKgPPfeW+Ru8mV8a7PAv3YD/0fyZAhRAQ==" saltValue="tvy4qcpONx7VI+JesQmyu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qmSMsaThw1CtJHtToq1NvPWtCcNkNQcWZ/HSVvLCzSCXPpVsFM5QiLVVHijLlCen5r0UvuVdAb3bPaVedd4uUQ==" saltValue="hyFKNU7a/pFUo4Q7NXqi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I9C1OZ4pOzDDXiUN7/dWIy4ZQr4j8OHnp+S5clXZIMc1dZ62Xnb2Yn/KySOOoaStWIVBQWAZGLwWLPgoVXGCZg==" saltValue="NXd8gSO76b7H0fAOXpK2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90.48</v>
      </c>
      <c r="G47" s="12">
        <v>82.14</v>
      </c>
      <c r="H47" s="12">
        <v>85.94</v>
      </c>
      <c r="I47" s="12">
        <v>84.73</v>
      </c>
      <c r="J47" s="13">
        <v>82.09</v>
      </c>
    </row>
    <row r="48" spans="2:10" ht="57.75" customHeight="1" x14ac:dyDescent="0.15">
      <c r="B48" s="14"/>
      <c r="C48" s="1128" t="s">
        <v>4</v>
      </c>
      <c r="D48" s="1128"/>
      <c r="E48" s="1129"/>
      <c r="F48" s="15">
        <v>3.06</v>
      </c>
      <c r="G48" s="16">
        <v>3.69</v>
      </c>
      <c r="H48" s="16">
        <v>1.98</v>
      </c>
      <c r="I48" s="16">
        <v>2.44</v>
      </c>
      <c r="J48" s="17">
        <v>2.06</v>
      </c>
    </row>
    <row r="49" spans="2:10" ht="57.75" customHeight="1" thickBot="1" x14ac:dyDescent="0.2">
      <c r="B49" s="18"/>
      <c r="C49" s="1130" t="s">
        <v>5</v>
      </c>
      <c r="D49" s="1130"/>
      <c r="E49" s="1131"/>
      <c r="F49" s="19" t="s">
        <v>530</v>
      </c>
      <c r="G49" s="20">
        <v>0.92</v>
      </c>
      <c r="H49" s="20" t="s">
        <v>531</v>
      </c>
      <c r="I49" s="20">
        <v>0.49</v>
      </c>
      <c r="J49" s="21" t="s">
        <v>532</v>
      </c>
    </row>
    <row r="50" spans="2:10" x14ac:dyDescent="0.15"/>
  </sheetData>
  <sheetProtection algorithmName="SHA-512" hashValue="yJRTWq/PB7bl7TB7AobnxYmyxnw/kA3gNkNDqgw4HMw5pNoWa1e1iOuUYpAuyo49UwOXp6dM5w51Bcc/q+cTqw==" saltValue="H41MoCESX9ds5fTJf27i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WS23002</cp:lastModifiedBy>
  <cp:lastPrinted>2026-03-16T07:38:39Z</cp:lastPrinted>
  <dcterms:created xsi:type="dcterms:W3CDTF">2026-02-26T09:49:39Z</dcterms:created>
  <dcterms:modified xsi:type="dcterms:W3CDTF">2026-03-31T11:47:05Z</dcterms:modified>
  <cp:category/>
</cp:coreProperties>
</file>