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<sst xmlns="http://schemas.openxmlformats.org/spreadsheetml/2006/main" count="218" uniqueCount="108">
  <si>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</si>
  <si>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</si>
  <si>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</si>
  <si>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</si>
  <si>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</si>
  <si>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</si>
  <si>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</si>
  <si>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</si>
  <si>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</si>
  <si>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</si>
  <si>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</si>
  <si>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</si>
  <si>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</si>
  <si>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</si>
  <si>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</si>
  <si>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</si>
  <si>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</si>
  <si>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</si>
  <si>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</si>
  <si>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</si>
  <si>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</si>
  <si>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</si>
  <si>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</si>
  <si>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</si>
  <si>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</si>
  <si>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</si>
  <si>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</si>
  <si>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</si>
  <si>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</si>
  <si>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</si>
  <si>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</si>
  <si>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</si>
  <si>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</si>
  <si>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</si>
  <si>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</si>
  <si>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</si>
  <si>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</si>
  <si>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</si>
  <si>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</si>
  <si>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</si>
  <si>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</si>
  <si>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</si>
  <si>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</si>
  <si>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</si>
  <si>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</si>
  <si>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</si>
  <si>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</si>
  <si>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</si>
  <si>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</si>
  <si>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</si>
  <si>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</si>
  <si>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</si>
  <si>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</si>
  <si>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</si>
  <si>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</si>
  <si>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</si>
  <si>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</si>
  <si>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</si>
  <si>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</si>
  <si>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</si>
  <si>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</si>
  <si>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</si>
  <si>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</si>
  <si>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</si>
  <si>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</si>
  <si>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</si>
  <si>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</si>
  <si>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</si>
  <si>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</si>
  <si>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</si>
  <si>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</si>
  <si>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</si>
  <si>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</si>
  <si>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</si>
  <si>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</si>
  <si>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</si>
  <si>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</si>
  <si>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</si>
  <si>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</si>
  <si>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</si>
  <si>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</si>
  <si>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</si>
  <si>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</si>
  <si>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</si>
  <si>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</si>
  <si>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</si>
  <si>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</si>
  <si>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</si>
  <si>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</si>
  <si>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</si>
  <si>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</si>
  <si>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</si>
  <si>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</si>
  <si>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小谷村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</si>
  <si>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</si>
  <si>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</si>
  <si>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</si>
  <si>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</si>
  <si>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</si>
  <si>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</si>
  <si>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</si>
  <si>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</si>
  <si>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</si>
  <si>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</si>
  <si>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</si>
  <si>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簡易水道事業においては、水道使用料を中心とした収益を基に収支を組んでおり、一般会計からの繰入も基準内で行っているが、人口減少、施設老朽化等の対応から収入減少、歳出増が今後見込まれる。　また、平成26年11月発生の長野県神城断層地震の復旧には多額の一般会計繰入がなされており、大規模な災害等により健全性は下がっている。　　　　　　今後簡易水道統合により、飲料水供給施設、簡易給水施設を簡易水道に統合が予定されており、収入の少ない中で健全性、効率性の低下が見込まれる。</t>
    <rPh sb="1" eb="3">
      <t>カンイ</t>
    </rPh>
    <rPh sb="3" eb="5">
      <t>スイドウ</t>
    </rPh>
    <rPh sb="5" eb="7">
      <t>ジギョウ</t>
    </rPh>
    <rPh sb="13" eb="15">
      <t>スイドウ</t>
    </rPh>
    <rPh sb="15" eb="18">
      <t>シヨウリョウ</t>
    </rPh>
    <rPh sb="19" eb="21">
      <t>チュウシン</t>
    </rPh>
    <rPh sb="24" eb="26">
      <t>シュウエキ</t>
    </rPh>
    <rPh sb="27" eb="28">
      <t>モト</t>
    </rPh>
    <rPh sb="29" eb="31">
      <t>シュウシ</t>
    </rPh>
    <rPh sb="32" eb="33">
      <t>ク</t>
    </rPh>
    <rPh sb="38" eb="40">
      <t>イッパン</t>
    </rPh>
    <rPh sb="40" eb="42">
      <t>カイケイ</t>
    </rPh>
    <rPh sb="45" eb="46">
      <t>ク</t>
    </rPh>
    <rPh sb="46" eb="47">
      <t>イレ</t>
    </rPh>
    <rPh sb="48" eb="50">
      <t>キジュン</t>
    </rPh>
    <rPh sb="50" eb="51">
      <t>ナイ</t>
    </rPh>
    <rPh sb="52" eb="53">
      <t>オコナ</t>
    </rPh>
    <rPh sb="59" eb="61">
      <t>ジンコウ</t>
    </rPh>
    <rPh sb="61" eb="63">
      <t>ゲンショウ</t>
    </rPh>
    <rPh sb="64" eb="66">
      <t>シセツ</t>
    </rPh>
    <rPh sb="66" eb="69">
      <t>ロウキュウカ</t>
    </rPh>
    <rPh sb="69" eb="70">
      <t>トウ</t>
    </rPh>
    <rPh sb="71" eb="73">
      <t>タイオウ</t>
    </rPh>
    <rPh sb="80" eb="82">
      <t>サイシュツ</t>
    </rPh>
    <rPh sb="82" eb="83">
      <t>ゾウ</t>
    </rPh>
    <rPh sb="84" eb="86">
      <t>コンゴ</t>
    </rPh>
    <rPh sb="86" eb="88">
      <t>ミコ</t>
    </rPh>
    <rPh sb="96" eb="98">
      <t>ヘイセイ</t>
    </rPh>
    <rPh sb="100" eb="101">
      <t>ネン</t>
    </rPh>
    <rPh sb="103" eb="104">
      <t>ガツ</t>
    </rPh>
    <rPh sb="104" eb="106">
      <t>ハッセイ</t>
    </rPh>
    <rPh sb="107" eb="110">
      <t>ナガノケン</t>
    </rPh>
    <rPh sb="110" eb="112">
      <t>カミシロ</t>
    </rPh>
    <rPh sb="112" eb="114">
      <t>ダンソウ</t>
    </rPh>
    <rPh sb="114" eb="116">
      <t>ジシン</t>
    </rPh>
    <rPh sb="117" eb="119">
      <t>フッキュウ</t>
    </rPh>
    <rPh sb="121" eb="123">
      <t>タガク</t>
    </rPh>
    <rPh sb="124" eb="126">
      <t>イッパン</t>
    </rPh>
    <rPh sb="126" eb="128">
      <t>カイケイ</t>
    </rPh>
    <rPh sb="128" eb="130">
      <t>クリイレ</t>
    </rPh>
    <rPh sb="138" eb="141">
      <t>ダイキボ</t>
    </rPh>
    <rPh sb="142" eb="144">
      <t>サイガイ</t>
    </rPh>
    <rPh sb="144" eb="145">
      <t>トウ</t>
    </rPh>
    <rPh sb="148" eb="150">
      <t>ケンゼン</t>
    </rPh>
    <rPh sb="150" eb="151">
      <t>セイ</t>
    </rPh>
    <rPh sb="152" eb="153">
      <t>サ</t>
    </rPh>
    <rPh sb="165" eb="167">
      <t>コンゴ</t>
    </rPh>
    <rPh sb="167" eb="169">
      <t>カンイ</t>
    </rPh>
    <rPh sb="169" eb="171">
      <t>スイドウ</t>
    </rPh>
    <rPh sb="171" eb="173">
      <t>トウゴウ</t>
    </rPh>
    <rPh sb="177" eb="180">
      <t>インリョウスイ</t>
    </rPh>
    <rPh sb="180" eb="182">
      <t>キョウキュウ</t>
    </rPh>
    <rPh sb="182" eb="184">
      <t>シセツ</t>
    </rPh>
    <rPh sb="185" eb="187">
      <t>カンイ</t>
    </rPh>
    <rPh sb="187" eb="189">
      <t>キュウスイ</t>
    </rPh>
    <rPh sb="189" eb="191">
      <t>シセツ</t>
    </rPh>
    <rPh sb="192" eb="194">
      <t>カンイ</t>
    </rPh>
    <rPh sb="194" eb="196">
      <t>スイドウ</t>
    </rPh>
    <rPh sb="197" eb="199">
      <t>トウゴウ</t>
    </rPh>
    <rPh sb="200" eb="202">
      <t>ヨテイ</t>
    </rPh>
    <rPh sb="208" eb="210">
      <t>シュウニュウ</t>
    </rPh>
    <rPh sb="211" eb="212">
      <t>スク</t>
    </rPh>
    <rPh sb="214" eb="215">
      <t>ナカ</t>
    </rPh>
    <rPh sb="216" eb="218">
      <t>ケンゼン</t>
    </rPh>
    <rPh sb="218" eb="219">
      <t>セイ</t>
    </rPh>
    <rPh sb="220" eb="223">
      <t>コウリツセイ</t>
    </rPh>
    <rPh sb="224" eb="226">
      <t>テイカ</t>
    </rPh>
    <rPh sb="227" eb="229">
      <t>ミコ</t>
    </rPh>
    <phoneticPr fontId="4"/>
  </si>
  <si>
    <r>
      <t>　本表においては、</t>
    </r>
    <r>
      <rPr>
        <sz val="11"/>
        <rFont val="ＭＳ ゴシック"/>
        <family val="3"/>
        <charset val="128"/>
      </rPr>
      <t>収益的収支比率や企業債残高対給水収益比率、料金回収率、給水原価、有収率の各グラフは類似団体平均値より健全な数値で一定を保ってきているが、平成26年度</t>
    </r>
    <r>
      <rPr>
        <sz val="11"/>
        <color theme="1"/>
        <rFont val="ＭＳ ゴシック"/>
        <family val="3"/>
        <charset val="128"/>
      </rPr>
      <t>からは大規模改修が始まり、災害復旧、簡易水道統合と立て続けに簡易水道事業に変化が生じる。国庫補助事業は活用していくものの起債借入が大きく生じる。また、人口減少等により収入の減少が見込まれることから、経営環境は悪化することが予想される。</t>
    </r>
    <rPh sb="1" eb="2">
      <t>ホン</t>
    </rPh>
    <rPh sb="2" eb="3">
      <t>ヒョウ</t>
    </rPh>
    <rPh sb="9" eb="12">
      <t>シュウエキテキ</t>
    </rPh>
    <rPh sb="12" eb="14">
      <t>シュウシ</t>
    </rPh>
    <rPh sb="14" eb="16">
      <t>ヒリツ</t>
    </rPh>
    <rPh sb="17" eb="19">
      <t>キギョウ</t>
    </rPh>
    <rPh sb="19" eb="20">
      <t>サイ</t>
    </rPh>
    <rPh sb="20" eb="22">
      <t>ザンダカ</t>
    </rPh>
    <rPh sb="22" eb="23">
      <t>タイ</t>
    </rPh>
    <rPh sb="23" eb="25">
      <t>キュウスイ</t>
    </rPh>
    <rPh sb="25" eb="27">
      <t>シュウエキ</t>
    </rPh>
    <rPh sb="27" eb="29">
      <t>ヒリツ</t>
    </rPh>
    <rPh sb="30" eb="32">
      <t>リョウキン</t>
    </rPh>
    <rPh sb="32" eb="34">
      <t>カイシュウ</t>
    </rPh>
    <rPh sb="34" eb="35">
      <t>リツ</t>
    </rPh>
    <rPh sb="36" eb="38">
      <t>キュウスイ</t>
    </rPh>
    <rPh sb="38" eb="40">
      <t>ゲンカ</t>
    </rPh>
    <rPh sb="41" eb="42">
      <t>ユウ</t>
    </rPh>
    <rPh sb="42" eb="43">
      <t>シュウ</t>
    </rPh>
    <rPh sb="43" eb="44">
      <t>リツ</t>
    </rPh>
    <rPh sb="45" eb="46">
      <t>カク</t>
    </rPh>
    <rPh sb="50" eb="52">
      <t>ルイジ</t>
    </rPh>
    <rPh sb="52" eb="54">
      <t>ダンタイ</t>
    </rPh>
    <rPh sb="54" eb="56">
      <t>ヘイキン</t>
    </rPh>
    <rPh sb="56" eb="57">
      <t>チ</t>
    </rPh>
    <rPh sb="59" eb="61">
      <t>ケンゼン</t>
    </rPh>
    <rPh sb="62" eb="64">
      <t>スウチ</t>
    </rPh>
    <rPh sb="65" eb="67">
      <t>イッテイ</t>
    </rPh>
    <rPh sb="68" eb="69">
      <t>タモ</t>
    </rPh>
    <rPh sb="77" eb="79">
      <t>ヘイセイ</t>
    </rPh>
    <rPh sb="81" eb="82">
      <t>ネン</t>
    </rPh>
    <rPh sb="82" eb="83">
      <t>ド</t>
    </rPh>
    <rPh sb="86" eb="89">
      <t>ダイキボ</t>
    </rPh>
    <rPh sb="89" eb="91">
      <t>カイシュウ</t>
    </rPh>
    <rPh sb="92" eb="93">
      <t>ハジ</t>
    </rPh>
    <rPh sb="96" eb="98">
      <t>サイガイ</t>
    </rPh>
    <rPh sb="98" eb="100">
      <t>フッキュウ</t>
    </rPh>
    <rPh sb="101" eb="103">
      <t>カンイ</t>
    </rPh>
    <rPh sb="103" eb="105">
      <t>スイドウ</t>
    </rPh>
    <rPh sb="105" eb="107">
      <t>トウゴウ</t>
    </rPh>
    <rPh sb="108" eb="109">
      <t>タ</t>
    </rPh>
    <rPh sb="110" eb="111">
      <t>ツヅ</t>
    </rPh>
    <rPh sb="113" eb="115">
      <t>カンイ</t>
    </rPh>
    <rPh sb="115" eb="117">
      <t>スイドウ</t>
    </rPh>
    <rPh sb="117" eb="119">
      <t>ジギョウ</t>
    </rPh>
    <rPh sb="120" eb="122">
      <t>ヘンカ</t>
    </rPh>
    <rPh sb="123" eb="124">
      <t>ショウ</t>
    </rPh>
    <rPh sb="127" eb="129">
      <t>コッコ</t>
    </rPh>
    <rPh sb="129" eb="131">
      <t>ホジョ</t>
    </rPh>
    <rPh sb="131" eb="133">
      <t>ジギョウ</t>
    </rPh>
    <rPh sb="134" eb="136">
      <t>カツヨウ</t>
    </rPh>
    <rPh sb="143" eb="145">
      <t>キサイ</t>
    </rPh>
    <rPh sb="145" eb="147">
      <t>カリイレ</t>
    </rPh>
    <rPh sb="148" eb="149">
      <t>オオ</t>
    </rPh>
    <rPh sb="151" eb="152">
      <t>ショウ</t>
    </rPh>
    <rPh sb="158" eb="160">
      <t>ジンコウ</t>
    </rPh>
    <rPh sb="160" eb="162">
      <t>ゲンショウ</t>
    </rPh>
    <rPh sb="162" eb="163">
      <t>トウ</t>
    </rPh>
    <rPh sb="166" eb="168">
      <t>シュウニュウ</t>
    </rPh>
    <rPh sb="169" eb="171">
      <t>ゲンショウ</t>
    </rPh>
    <rPh sb="172" eb="174">
      <t>ミコ</t>
    </rPh>
    <rPh sb="182" eb="184">
      <t>ケイエイ</t>
    </rPh>
    <rPh sb="184" eb="186">
      <t>カンキョウ</t>
    </rPh>
    <rPh sb="187" eb="189">
      <t>アッカ</t>
    </rPh>
    <rPh sb="194" eb="196">
      <t>ヨソウ</t>
    </rPh>
    <phoneticPr fontId="4"/>
  </si>
  <si>
    <t>現在、7簡易水道を運営しているが古い簡易水道では50年を経過する施設もでてきている。一番新しい簡易水道でも約20年近く経過することから、今後施設の改修等の大幅増加が見込まれる。平成26年度より一部大規模改修に着手しているが、国庫補助等による修繕が不可欠である。</t>
    <rPh sb="0" eb="2">
      <t>ゲンザイ</t>
    </rPh>
    <rPh sb="4" eb="6">
      <t>カンイ</t>
    </rPh>
    <rPh sb="6" eb="8">
      <t>スイドウ</t>
    </rPh>
    <rPh sb="9" eb="11">
      <t>ウンエイ</t>
    </rPh>
    <rPh sb="16" eb="17">
      <t>フル</t>
    </rPh>
    <rPh sb="18" eb="20">
      <t>カンイ</t>
    </rPh>
    <rPh sb="20" eb="22">
      <t>スイドウ</t>
    </rPh>
    <rPh sb="26" eb="27">
      <t>ネン</t>
    </rPh>
    <rPh sb="28" eb="30">
      <t>ケイカ</t>
    </rPh>
    <rPh sb="32" eb="34">
      <t>シセツ</t>
    </rPh>
    <rPh sb="42" eb="44">
      <t>イチバン</t>
    </rPh>
    <rPh sb="44" eb="45">
      <t>アタラ</t>
    </rPh>
    <rPh sb="47" eb="49">
      <t>カンイ</t>
    </rPh>
    <rPh sb="49" eb="51">
      <t>スイドウ</t>
    </rPh>
    <rPh sb="53" eb="54">
      <t>ヤク</t>
    </rPh>
    <rPh sb="56" eb="57">
      <t>ネン</t>
    </rPh>
    <rPh sb="57" eb="58">
      <t>チカ</t>
    </rPh>
    <rPh sb="59" eb="61">
      <t>ケイカ</t>
    </rPh>
    <rPh sb="68" eb="70">
      <t>コンゴ</t>
    </rPh>
    <rPh sb="70" eb="72">
      <t>シセツ</t>
    </rPh>
    <rPh sb="73" eb="75">
      <t>カイシュウ</t>
    </rPh>
    <rPh sb="75" eb="76">
      <t>トウ</t>
    </rPh>
    <rPh sb="77" eb="79">
      <t>オオハバ</t>
    </rPh>
    <rPh sb="79" eb="81">
      <t>ゾウカ</t>
    </rPh>
    <rPh sb="82" eb="84">
      <t>ミコ</t>
    </rPh>
    <rPh sb="88" eb="90">
      <t>ヘイセイ</t>
    </rPh>
    <rPh sb="92" eb="93">
      <t>ネン</t>
    </rPh>
    <rPh sb="93" eb="94">
      <t>ド</t>
    </rPh>
    <rPh sb="96" eb="98">
      <t>イチブ</t>
    </rPh>
    <rPh sb="98" eb="101">
      <t>ダイキボ</t>
    </rPh>
    <rPh sb="101" eb="103">
      <t>カイシュウ</t>
    </rPh>
    <rPh sb="104" eb="106">
      <t>チャクシュ</t>
    </rPh>
    <rPh sb="112" eb="114">
      <t>コッコ</t>
    </rPh>
    <rPh sb="114" eb="116">
      <t>ホジョ</t>
    </rPh>
    <rPh sb="116" eb="117">
      <t>トウ</t>
    </rPh>
    <rPh sb="120" eb="122">
      <t>シュウゼン</t>
    </rPh>
    <rPh sb="123" eb="126">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</si>
</sst>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78176"/>
        <c:axId val="1021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02178176"/>
        <c:axId val="102184448"/>
      </c:lineChart>
      <c:dateAx>
        <c:axId val="102178176"/>
        <c:scaling>
          <c:orientation val="minMax"/>
        </c:scaling>
        <c:delete val="1"/>
        <c:axPos val="b"/>
        <c:numFmt formatCode="ge" sourceLinked="1"/>
        <c:majorTickMark val="none"/>
        <c:minorTickMark val="none"/>
        <c:tickLblPos val="none"/>
        <c:crossAx val="102184448"/>
        <c:crosses val="autoZero"/>
        <c:auto val="1"/>
        <c:lblOffset val="100"/>
        <c:baseTimeUnit val="years"/>
      </c:dateAx>
      <c:valAx>
        <c:axId val="1021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14.57</c:v>
                </c:pt>
                <c:pt idx="1">
                  <c:v>13.93</c:v>
                </c:pt>
                <c:pt idx="2">
                  <c:v>14.34</c:v>
                </c:pt>
                <c:pt idx="3">
                  <c:v>13.25</c:v>
                </c:pt>
                <c:pt idx="4">
                  <c:v>13.4</c:v>
                </c:pt>
              </c:numCache>
            </c:numRef>
          </c:val>
        </c:ser>
        <c:dLbls>
          <c:showLegendKey val="0"/>
          <c:showVal val="0"/>
          <c:showCatName val="0"/>
          <c:showSerName val="0"/>
          <c:showPercent val="0"/>
          <c:showBubbleSize val="0"/>
        </c:dLbls>
        <c:gapWidth val="150"/>
        <c:axId val="106758144"/>
        <c:axId val="1067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6758144"/>
        <c:axId val="106760064"/>
      </c:lineChart>
      <c:dateAx>
        <c:axId val="106758144"/>
        <c:scaling>
          <c:orientation val="minMax"/>
        </c:scaling>
        <c:delete val="1"/>
        <c:axPos val="b"/>
        <c:numFmt formatCode="ge" sourceLinked="1"/>
        <c:majorTickMark val="none"/>
        <c:minorTickMark val="none"/>
        <c:tickLblPos val="none"/>
        <c:crossAx val="106760064"/>
        <c:crosses val="autoZero"/>
        <c:auto val="1"/>
        <c:lblOffset val="100"/>
        <c:baseTimeUnit val="years"/>
      </c:dateAx>
      <c:valAx>
        <c:axId val="1067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91.96</c:v>
                </c:pt>
                <c:pt idx="1">
                  <c:v>92.23</c:v>
                </c:pt>
                <c:pt idx="2">
                  <c:v>92.44</c:v>
                </c:pt>
                <c:pt idx="3">
                  <c:v>96.47</c:v>
                </c:pt>
                <c:pt idx="4">
                  <c:v>96.74</c:v>
                </c:pt>
              </c:numCache>
            </c:numRef>
          </c:val>
        </c:ser>
        <c:dLbls>
          <c:showLegendKey val="0"/>
          <c:showVal val="0"/>
          <c:showCatName val="0"/>
          <c:showSerName val="0"/>
          <c:showPercent val="0"/>
          <c:showBubbleSize val="0"/>
        </c:dLbls>
        <c:gapWidth val="150"/>
        <c:axId val="106777984"/>
        <c:axId val="1067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6777984"/>
        <c:axId val="106792448"/>
      </c:lineChart>
      <c:dateAx>
        <c:axId val="106777984"/>
        <c:scaling>
          <c:orientation val="minMax"/>
        </c:scaling>
        <c:delete val="1"/>
        <c:axPos val="b"/>
        <c:numFmt formatCode="ge" sourceLinked="1"/>
        <c:majorTickMark val="none"/>
        <c:minorTickMark val="none"/>
        <c:tickLblPos val="none"/>
        <c:crossAx val="106792448"/>
        <c:crosses val="autoZero"/>
        <c:auto val="1"/>
        <c:lblOffset val="100"/>
        <c:baseTimeUnit val="years"/>
      </c:dateAx>
      <c:valAx>
        <c:axId val="1067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123.52</c:v>
                </c:pt>
                <c:pt idx="1">
                  <c:v>120.67</c:v>
                </c:pt>
                <c:pt idx="2">
                  <c:v>108.2</c:v>
                </c:pt>
                <c:pt idx="3">
                  <c:v>111.84</c:v>
                </c:pt>
                <c:pt idx="4">
                  <c:v>97.29</c:v>
                </c:pt>
              </c:numCache>
            </c:numRef>
          </c:val>
        </c:ser>
        <c:dLbls>
          <c:showLegendKey val="0"/>
          <c:showVal val="0"/>
          <c:showCatName val="0"/>
          <c:showSerName val="0"/>
          <c:showPercent val="0"/>
          <c:showBubbleSize val="0"/>
        </c:dLbls>
        <c:gapWidth val="150"/>
        <c:axId val="102214656"/>
        <c:axId val="1022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02214656"/>
        <c:axId val="102220928"/>
      </c:lineChart>
      <c:dateAx>
        <c:axId val="102214656"/>
        <c:scaling>
          <c:orientation val="minMax"/>
        </c:scaling>
        <c:delete val="1"/>
        <c:axPos val="b"/>
        <c:numFmt formatCode="ge" sourceLinked="1"/>
        <c:majorTickMark val="none"/>
        <c:minorTickMark val="none"/>
        <c:tickLblPos val="none"/>
        <c:crossAx val="102220928"/>
        <c:crosses val="autoZero"/>
        <c:auto val="1"/>
        <c:lblOffset val="100"/>
        <c:baseTimeUnit val="years"/>
      </c:dateAx>
      <c:valAx>
        <c:axId val="1022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30656"/>
        <c:axId val="1027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30656"/>
        <c:axId val="102707968"/>
      </c:lineChart>
      <c:dateAx>
        <c:axId val="102230656"/>
        <c:scaling>
          <c:orientation val="minMax"/>
        </c:scaling>
        <c:delete val="1"/>
        <c:axPos val="b"/>
        <c:numFmt formatCode="ge" sourceLinked="1"/>
        <c:majorTickMark val="none"/>
        <c:minorTickMark val="none"/>
        <c:tickLblPos val="none"/>
        <c:crossAx val="102707968"/>
        <c:crosses val="autoZero"/>
        <c:auto val="1"/>
        <c:lblOffset val="100"/>
        <c:baseTimeUnit val="years"/>
      </c:dateAx>
      <c:valAx>
        <c:axId val="1027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34080"/>
        <c:axId val="1027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34080"/>
        <c:axId val="102752640"/>
      </c:lineChart>
      <c:dateAx>
        <c:axId val="102734080"/>
        <c:scaling>
          <c:orientation val="minMax"/>
        </c:scaling>
        <c:delete val="1"/>
        <c:axPos val="b"/>
        <c:numFmt formatCode="ge" sourceLinked="1"/>
        <c:majorTickMark val="none"/>
        <c:minorTickMark val="none"/>
        <c:tickLblPos val="none"/>
        <c:crossAx val="102752640"/>
        <c:crosses val="autoZero"/>
        <c:auto val="1"/>
        <c:lblOffset val="100"/>
        <c:baseTimeUnit val="years"/>
      </c:dateAx>
      <c:valAx>
        <c:axId val="1027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32768"/>
        <c:axId val="102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32768"/>
        <c:axId val="102847232"/>
      </c:lineChart>
      <c:dateAx>
        <c:axId val="102832768"/>
        <c:scaling>
          <c:orientation val="minMax"/>
        </c:scaling>
        <c:delete val="1"/>
        <c:axPos val="b"/>
        <c:numFmt formatCode="ge" sourceLinked="1"/>
        <c:majorTickMark val="none"/>
        <c:minorTickMark val="none"/>
        <c:tickLblPos val="none"/>
        <c:crossAx val="102847232"/>
        <c:crosses val="autoZero"/>
        <c:auto val="1"/>
        <c:lblOffset val="100"/>
        <c:baseTimeUnit val="years"/>
      </c:dateAx>
      <c:valAx>
        <c:axId val="102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73344"/>
        <c:axId val="1066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73344"/>
        <c:axId val="106627456"/>
      </c:lineChart>
      <c:dateAx>
        <c:axId val="102873344"/>
        <c:scaling>
          <c:orientation val="minMax"/>
        </c:scaling>
        <c:delete val="1"/>
        <c:axPos val="b"/>
        <c:numFmt formatCode="ge" sourceLinked="1"/>
        <c:majorTickMark val="none"/>
        <c:minorTickMark val="none"/>
        <c:tickLblPos val="none"/>
        <c:crossAx val="106627456"/>
        <c:crosses val="autoZero"/>
        <c:auto val="1"/>
        <c:lblOffset val="100"/>
        <c:baseTimeUnit val="years"/>
      </c:dateAx>
      <c:valAx>
        <c:axId val="106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725.95</c:v>
                </c:pt>
                <c:pt idx="1">
                  <c:v>730.7</c:v>
                </c:pt>
                <c:pt idx="2">
                  <c:v>688.1</c:v>
                </c:pt>
                <c:pt idx="3">
                  <c:v>672.18</c:v>
                </c:pt>
                <c:pt idx="4">
                  <c:v>699.24</c:v>
                </c:pt>
              </c:numCache>
            </c:numRef>
          </c:val>
        </c:ser>
        <c:dLbls>
          <c:showLegendKey val="0"/>
          <c:showVal val="0"/>
          <c:showCatName val="0"/>
          <c:showSerName val="0"/>
          <c:showPercent val="0"/>
          <c:showBubbleSize val="0"/>
        </c:dLbls>
        <c:gapWidth val="150"/>
        <c:axId val="106649472"/>
        <c:axId val="106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6649472"/>
        <c:axId val="106659840"/>
      </c:lineChart>
      <c:dateAx>
        <c:axId val="106649472"/>
        <c:scaling>
          <c:orientation val="minMax"/>
        </c:scaling>
        <c:delete val="1"/>
        <c:axPos val="b"/>
        <c:numFmt formatCode="ge" sourceLinked="1"/>
        <c:majorTickMark val="none"/>
        <c:minorTickMark val="none"/>
        <c:tickLblPos val="none"/>
        <c:crossAx val="106659840"/>
        <c:crosses val="autoZero"/>
        <c:auto val="1"/>
        <c:lblOffset val="100"/>
        <c:baseTimeUnit val="years"/>
      </c:dateAx>
      <c:valAx>
        <c:axId val="106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117.29</c:v>
                </c:pt>
                <c:pt idx="1">
                  <c:v>111.04</c:v>
                </c:pt>
                <c:pt idx="2">
                  <c:v>102.88</c:v>
                </c:pt>
                <c:pt idx="3">
                  <c:v>103.3</c:v>
                </c:pt>
                <c:pt idx="4">
                  <c:v>92.54</c:v>
                </c:pt>
              </c:numCache>
            </c:numRef>
          </c:val>
        </c:ser>
        <c:dLbls>
          <c:showLegendKey val="0"/>
          <c:showVal val="0"/>
          <c:showCatName val="0"/>
          <c:showSerName val="0"/>
          <c:showPercent val="0"/>
          <c:showBubbleSize val="0"/>
        </c:dLbls>
        <c:gapWidth val="150"/>
        <c:axId val="106681472"/>
        <c:axId val="1066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6681472"/>
        <c:axId val="106683392"/>
      </c:lineChart>
      <c:dateAx>
        <c:axId val="106681472"/>
        <c:scaling>
          <c:orientation val="minMax"/>
        </c:scaling>
        <c:delete val="1"/>
        <c:axPos val="b"/>
        <c:numFmt formatCode="ge" sourceLinked="1"/>
        <c:majorTickMark val="none"/>
        <c:minorTickMark val="none"/>
        <c:tickLblPos val="none"/>
        <c:crossAx val="106683392"/>
        <c:crosses val="autoZero"/>
        <c:auto val="1"/>
        <c:lblOffset val="100"/>
        <c:baseTimeUnit val="years"/>
      </c:dateAx>
      <c:valAx>
        <c:axId val="1066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204.19</c:v>
                </c:pt>
                <c:pt idx="1">
                  <c:v>211.56</c:v>
                </c:pt>
                <c:pt idx="2">
                  <c:v>226.76</c:v>
                </c:pt>
                <c:pt idx="3">
                  <c:v>227.54</c:v>
                </c:pt>
                <c:pt idx="4">
                  <c:v>245.62</c:v>
                </c:pt>
              </c:numCache>
            </c:numRef>
          </c:val>
        </c:ser>
        <c:dLbls>
          <c:showLegendKey val="0"/>
          <c:showVal val="0"/>
          <c:showCatName val="0"/>
          <c:showSerName val="0"/>
          <c:showPercent val="0"/>
          <c:showBubbleSize val="0"/>
        </c:dLbls>
        <c:gapWidth val="150"/>
        <c:axId val="106729856"/>
        <c:axId val="1067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6729856"/>
        <c:axId val="106731776"/>
      </c:lineChart>
      <c:dateAx>
        <c:axId val="106729856"/>
        <c:scaling>
          <c:orientation val="minMax"/>
        </c:scaling>
        <c:delete val="1"/>
        <c:axPos val="b"/>
        <c:numFmt formatCode="ge" sourceLinked="1"/>
        <c:majorTickMark val="none"/>
        <c:minorTickMark val="none"/>
        <c:tickLblPos val="none"/>
        <c:crossAx val="106731776"/>
        <c:crosses val="autoZero"/>
        <c:auto val="1"/>
        <c:lblOffset val="100"/>
        <c:baseTimeUnit val="years"/>
      </c:dateAx>
      <c:valAx>
        <c:axId val="1067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長野県　小谷村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3105</v>
      </c>
      <c r="AJ8" s="74"/>
      <c r="AK8" s="74"/>
      <c r="AL8" s="74"/>
      <c r="AM8" s="74"/>
      <c r="AN8" s="74"/>
      <c r="AO8" s="74"/>
      <c r="AP8" s="75"/>
      <c r="AQ8" s="56">
        <f>データ!R6</f>
        <v>267.91000000000003</v>
      </c>
      <c r="AR8" s="56"/>
      <c r="AS8" s="56"/>
      <c r="AT8" s="56"/>
      <c r="AU8" s="56"/>
      <c r="AV8" s="56"/>
      <c r="AW8" s="56"/>
      <c r="AX8" s="56"/>
      <c r="AY8" s="56">
        <f>データ!S6</f>
        <v>11.59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67.64</v>
      </c>
      <c r="S10" s="56"/>
      <c r="T10" s="56"/>
      <c r="U10" s="56"/>
      <c r="V10" s="56"/>
      <c r="W10" s="56"/>
      <c r="X10" s="56"/>
      <c r="Y10" s="56"/>
      <c r="Z10" s="64">
        <f>データ!P6</f>
        <v>3423</v>
      </c>
      <c r="AA10" s="64"/>
      <c r="AB10" s="64"/>
      <c r="AC10" s="64"/>
      <c r="AD10" s="64"/>
      <c r="AE10" s="64"/>
      <c r="AF10" s="64"/>
      <c r="AG10" s="64"/>
      <c r="AH10" s="2"/>
      <c r="AI10" s="64">
        <f>データ!T6</f>
        <v>2088</v>
      </c>
      <c r="AJ10" s="64"/>
      <c r="AK10" s="64"/>
      <c r="AL10" s="64"/>
      <c r="AM10" s="64"/>
      <c r="AN10" s="64"/>
      <c r="AO10" s="64"/>
      <c r="AP10" s="64"/>
      <c r="AQ10" s="56">
        <f>データ!U6</f>
        <v>11.97</v>
      </c>
      <c r="AR10" s="56"/>
      <c r="AS10" s="56"/>
      <c r="AT10" s="56"/>
      <c r="AU10" s="56"/>
      <c r="AV10" s="56"/>
      <c r="AW10" s="56"/>
      <c r="AX10" s="56"/>
      <c r="AY10" s="56">
        <f>データ!V6</f>
        <v>174.44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204862</v>
      </c>
      <c r="D6" s="31">
        <f t="shared" si="3"/>
        <v>47</v>
      </c>
      <c r="E6" s="31">
        <f t="shared" si="3"/>
        <v>1</v>
      </c>
      <c r="F6" s="31">
        <f t="shared" si="3"/>
        <v>0</v>
      </c>
      <c r="G6" s="31">
        <f t="shared" si="3"/>
        <v>0</v>
      </c>
      <c r="H6" s="31" t="str">
        <f t="shared" si="3"/>
        <v>長野県　小谷村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67.64</v>
      </c>
      <c r="P6" s="32">
        <f t="shared" si="3"/>
        <v>3423</v>
      </c>
      <c r="Q6" s="32">
        <f t="shared" si="3"/>
        <v>3105</v>
      </c>
      <c r="R6" s="32">
        <f t="shared" si="3"/>
        <v>267.91000000000003</v>
      </c>
      <c r="S6" s="32">
        <f t="shared" si="3"/>
        <v>11.59</v>
      </c>
      <c r="T6" s="32">
        <f t="shared" si="3"/>
        <v>2088</v>
      </c>
      <c r="U6" s="32">
        <f t="shared" si="3"/>
        <v>11.97</v>
      </c>
      <c r="V6" s="32">
        <f t="shared" si="3"/>
        <v>174.44</v>
      </c>
      <c r="W6" s="33">
        <f>IF(W7="",NA(),W7)</f>
        <v>123.52</v>
      </c>
      <c r="X6" s="33">
        <f t="shared" ref="X6:AF6" si="4">IF(X7="",NA(),X7)</f>
        <v>120.67</v>
      </c>
      <c r="Y6" s="33">
        <f t="shared" si="4"/>
        <v>108.2</v>
      </c>
      <c r="Z6" s="33">
        <f t="shared" si="4"/>
        <v>111.84</v>
      </c>
      <c r="AA6" s="33">
        <f t="shared" si="4"/>
        <v>97.29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725.95</v>
      </c>
      <c r="BE6" s="33">
        <f t="shared" ref="BE6:BM6" si="7">IF(BE7="",NA(),BE7)</f>
        <v>730.7</v>
      </c>
      <c r="BF6" s="33">
        <f t="shared" si="7"/>
        <v>688.1</v>
      </c>
      <c r="BG6" s="33">
        <f t="shared" si="7"/>
        <v>672.18</v>
      </c>
      <c r="BH6" s="33">
        <f t="shared" si="7"/>
        <v>699.24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117.29</v>
      </c>
      <c r="BP6" s="33">
        <f t="shared" ref="BP6:BX6" si="8">IF(BP7="",NA(),BP7)</f>
        <v>111.04</v>
      </c>
      <c r="BQ6" s="33">
        <f t="shared" si="8"/>
        <v>102.88</v>
      </c>
      <c r="BR6" s="33">
        <f t="shared" si="8"/>
        <v>103.3</v>
      </c>
      <c r="BS6" s="33">
        <f t="shared" si="8"/>
        <v>92.54</v>
      </c>
      <c r="BT6" s="33">
        <f t="shared" si="8"/>
        <v>57.51</v>
      </c>
      <c r="BU6" s="33">
        <f t="shared" si="8"/>
        <v>56.46</v>
      </c>
      <c r="BV6" s="33">
        <f t="shared" si="8"/>
        <v>19.77</v>
      </c>
      <c r="BW6" s="33">
        <f t="shared" si="8"/>
        <v>34.25</v>
      </c>
      <c r="BX6" s="33">
        <f t="shared" si="8"/>
        <v>46.48</v>
      </c>
      <c r="BY6" s="32" t="str">
        <f>IF(BY7="","",IF(BY7="-","【-】","【"&amp;SUBSTITUTE(TEXT(BY7,"#,##0.00"),"-","△")&amp;"】"))</f>
        <v>【36.33】</v>
      </c>
      <c r="BZ6" s="33">
        <f>IF(BZ7="",NA(),BZ7)</f>
        <v>204.19</v>
      </c>
      <c r="CA6" s="33">
        <f t="shared" ref="CA6:CI6" si="9">IF(CA7="",NA(),CA7)</f>
        <v>211.56</v>
      </c>
      <c r="CB6" s="33">
        <f t="shared" si="9"/>
        <v>226.76</v>
      </c>
      <c r="CC6" s="33">
        <f t="shared" si="9"/>
        <v>227.54</v>
      </c>
      <c r="CD6" s="33">
        <f t="shared" si="9"/>
        <v>245.62</v>
      </c>
      <c r="CE6" s="33">
        <f t="shared" si="9"/>
        <v>291.83</v>
      </c>
      <c r="CF6" s="33">
        <f t="shared" si="9"/>
        <v>306.49</v>
      </c>
      <c r="CG6" s="33">
        <f t="shared" si="9"/>
        <v>878.73</v>
      </c>
      <c r="CH6" s="33">
        <f t="shared" si="9"/>
        <v>501.18</v>
      </c>
      <c r="CI6" s="33">
        <f t="shared" si="9"/>
        <v>376.61</v>
      </c>
      <c r="CJ6" s="32" t="str">
        <f>IF(CJ7="","",IF(CJ7="-","【-】","【"&amp;SUBSTITUTE(TEXT(CJ7,"#,##0.00"),"-","△")&amp;"】"))</f>
        <v>【476.46】</v>
      </c>
      <c r="CK6" s="33">
        <f>IF(CK7="",NA(),CK7)</f>
        <v>14.57</v>
      </c>
      <c r="CL6" s="33">
        <f t="shared" ref="CL6:CT6" si="10">IF(CL7="",NA(),CL7)</f>
        <v>13.93</v>
      </c>
      <c r="CM6" s="33">
        <f t="shared" si="10"/>
        <v>14.34</v>
      </c>
      <c r="CN6" s="33">
        <f t="shared" si="10"/>
        <v>13.25</v>
      </c>
      <c r="CO6" s="33">
        <f t="shared" si="10"/>
        <v>13.4</v>
      </c>
      <c r="CP6" s="33">
        <f t="shared" si="10"/>
        <v>57.95</v>
      </c>
      <c r="CQ6" s="33">
        <f t="shared" si="10"/>
        <v>58.25</v>
      </c>
      <c r="CR6" s="33">
        <f t="shared" si="10"/>
        <v>57.17</v>
      </c>
      <c r="CS6" s="33">
        <f t="shared" si="10"/>
        <v>57.55</v>
      </c>
      <c r="CT6" s="33">
        <f t="shared" si="10"/>
        <v>57.43</v>
      </c>
      <c r="CU6" s="32" t="str">
        <f>IF(CU7="","",IF(CU7="-","【-】","【"&amp;SUBSTITUTE(TEXT(CU7,"#,##0.00"),"-","△")&amp;"】"))</f>
        <v>【58.19】</v>
      </c>
      <c r="CV6" s="33">
        <f>IF(CV7="",NA(),CV7)</f>
        <v>91.96</v>
      </c>
      <c r="CW6" s="33">
        <f t="shared" ref="CW6:DE6" si="11">IF(CW7="",NA(),CW7)</f>
        <v>92.23</v>
      </c>
      <c r="CX6" s="33">
        <f t="shared" si="11"/>
        <v>92.44</v>
      </c>
      <c r="CY6" s="33">
        <f t="shared" si="11"/>
        <v>96.47</v>
      </c>
      <c r="CZ6" s="33">
        <f t="shared" si="11"/>
        <v>96.74</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204862</v>
      </c>
      <c r="D7" s="35">
        <v>47</v>
      </c>
      <c r="E7" s="35">
        <v>1</v>
      </c>
      <c r="F7" s="35">
        <v>0</v>
      </c>
      <c r="G7" s="35">
        <v>0</v>
      </c>
      <c r="H7" s="35" t="s">
        <v>93</v>
      </c>
      <c r="I7" s="35" t="s">
        <v>94</v>
      </c>
      <c r="J7" s="35" t="s">
        <v>95</v>
      </c>
      <c r="K7" s="35" t="s">
        <v>96</v>
      </c>
      <c r="L7" s="35" t="s">
        <v>97</v>
      </c>
      <c r="M7" s="36" t="s">
        <v>98</v>
      </c>
      <c r="N7" s="36" t="s">
        <v>99</v>
      </c>
      <c r="O7" s="36">
        <v>67.64</v>
      </c>
      <c r="P7" s="36">
        <v>3423</v>
      </c>
      <c r="Q7" s="36">
        <v>3105</v>
      </c>
      <c r="R7" s="36">
        <v>267.91000000000003</v>
      </c>
      <c r="S7" s="36">
        <v>11.59</v>
      </c>
      <c r="T7" s="36">
        <v>2088</v>
      </c>
      <c r="U7" s="36">
        <v>11.97</v>
      </c>
      <c r="V7" s="36">
        <v>174.44</v>
      </c>
      <c r="W7" s="36">
        <v>123.52</v>
      </c>
      <c r="X7" s="36">
        <v>120.67</v>
      </c>
      <c r="Y7" s="36">
        <v>108.2</v>
      </c>
      <c r="Z7" s="36">
        <v>111.84</v>
      </c>
      <c r="AA7" s="36">
        <v>97.29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725.95</v>
      </c>
      <c r="BE7" s="36">
        <v>730.7</v>
      </c>
      <c r="BF7" s="36">
        <v>688.1</v>
      </c>
      <c r="BG7" s="36">
        <v>672.18</v>
      </c>
      <c r="BH7" s="36">
        <v>699.24</v>
      </c>
      <c r="BI7" s="36">
        <v>1137.3599999999999</v>
      </c>
      <c r="BJ7" s="36">
        <v>1124.6400000000001</v>
      </c>
      <c r="BK7" s="36">
        <v>1108.26</v>
      </c>
      <c r="BL7" s="36">
        <v>1113.76</v>
      </c>
      <c r="BM7" s="36">
        <v>1125.69</v>
      </c>
      <c r="BN7" s="36">
        <v>1239.32</v>
      </c>
      <c r="BO7" s="36">
        <v>117.29</v>
      </c>
      <c r="BP7" s="36">
        <v>111.04</v>
      </c>
      <c r="BQ7" s="36">
        <v>102.88</v>
      </c>
      <c r="BR7" s="36">
        <v>103.3</v>
      </c>
      <c r="BS7" s="36">
        <v>92.54</v>
      </c>
      <c r="BT7" s="36">
        <v>57.51</v>
      </c>
      <c r="BU7" s="36">
        <v>56.46</v>
      </c>
      <c r="BV7" s="36">
        <v>19.77</v>
      </c>
      <c r="BW7" s="36">
        <v>34.25</v>
      </c>
      <c r="BX7" s="36">
        <v>46.48</v>
      </c>
      <c r="BY7" s="36">
        <v>36.33</v>
      </c>
      <c r="BZ7" s="36">
        <v>204.19</v>
      </c>
      <c r="CA7" s="36">
        <v>211.56</v>
      </c>
      <c r="CB7" s="36">
        <v>226.76</v>
      </c>
      <c r="CC7" s="36">
        <v>227.54</v>
      </c>
      <c r="CD7" s="36">
        <v>245.62</v>
      </c>
      <c r="CE7" s="36">
        <v>291.83</v>
      </c>
      <c r="CF7" s="36">
        <v>306.49</v>
      </c>
      <c r="CG7" s="36">
        <v>878.73</v>
      </c>
      <c r="CH7" s="36">
        <v>501.18</v>
      </c>
      <c r="CI7" s="36">
        <v>376.61</v>
      </c>
      <c r="CJ7" s="36">
        <v>476.46</v>
      </c>
      <c r="CK7" s="36">
        <v>14.57</v>
      </c>
      <c r="CL7" s="36">
        <v>13.93</v>
      </c>
      <c r="CM7" s="36">
        <v>14.34</v>
      </c>
      <c r="CN7" s="36">
        <v>13.25</v>
      </c>
      <c r="CO7" s="36">
        <v>13.4</v>
      </c>
      <c r="CP7" s="36">
        <v>57.95</v>
      </c>
      <c r="CQ7" s="36">
        <v>58.25</v>
      </c>
      <c r="CR7" s="36">
        <v>57.17</v>
      </c>
      <c r="CS7" s="36">
        <v>57.55</v>
      </c>
      <c r="CT7" s="36">
        <v>57.43</v>
      </c>
      <c r="CU7" s="36">
        <v>58.19</v>
      </c>
      <c r="CV7" s="36">
        <v>91.96</v>
      </c>
      <c r="CW7" s="36">
        <v>92.23</v>
      </c>
      <c r="CX7" s="36">
        <v>92.44</v>
      </c>
      <c r="CY7" s="36">
        <v>96.47</v>
      </c>
      <c r="CZ7" s="36">
        <v>96.74</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2016-02-23T23:56:32Z</cp:lastPrinted>
  <dcterms:created xsi:type="dcterms:W3CDTF">2016-01-18T05:02:53Z</dcterms:created>
  <dcterms:modified xsi:type="dcterms:W3CDTF">2016-03-02T00:56:46Z</dcterms:modified>
</cp:coreProperties>
</file>